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Predmer" sheetId="1" r:id="rId1"/>
  </sheets>
  <definedNames/>
  <calcPr fullCalcOnLoad="1"/>
</workbook>
</file>

<file path=xl/sharedStrings.xml><?xml version="1.0" encoding="utf-8"?>
<sst xmlns="http://schemas.openxmlformats.org/spreadsheetml/2006/main" count="140" uniqueCount="102">
  <si>
    <t>R. br.</t>
  </si>
  <si>
    <t>Jedinica mere</t>
  </si>
  <si>
    <t>Količina</t>
  </si>
  <si>
    <t>Jedinična cena</t>
  </si>
  <si>
    <t>Ukupno</t>
  </si>
  <si>
    <t>I  ZEMLJANI RADOVI</t>
  </si>
  <si>
    <t>1.</t>
  </si>
  <si>
    <t>m3</t>
  </si>
  <si>
    <t>2.</t>
  </si>
  <si>
    <t xml:space="preserve">Fino planiranje dna iskopa sa tačnošću +/- 1 cm. Iskopani materijal se odbacuje na minimalno 2 m od ivice rova. </t>
  </si>
  <si>
    <t>Obračun po m2 isplanirane površine.</t>
  </si>
  <si>
    <t>m2</t>
  </si>
  <si>
    <t>3.</t>
  </si>
  <si>
    <t>Obračun po m3 ugrađenog peska.</t>
  </si>
  <si>
    <t>4.</t>
  </si>
  <si>
    <t>m</t>
  </si>
  <si>
    <t>5.</t>
  </si>
  <si>
    <t>Obračun po m3.</t>
  </si>
  <si>
    <t>6.</t>
  </si>
  <si>
    <t>Obračun po m3 zatrpanog rova.</t>
  </si>
  <si>
    <t>7.</t>
  </si>
  <si>
    <t>Razupiranje stranica rova. Jediničnom cenom je predviđen materijal i rad na montaži i demontaži podgrade. Obračunska visina podgrade je od dna rova do 20 cm iznad nivoa terena. Pokrivenost strana rova je 100%. Za iskop rova za kolektor obavezno koristiti metalnu podgradu.</t>
  </si>
  <si>
    <t>Obračun po m2 postavljene i demontirane podgrade.</t>
  </si>
  <si>
    <t>m2.</t>
  </si>
  <si>
    <t>8.</t>
  </si>
  <si>
    <t>Obračun po m2.</t>
  </si>
  <si>
    <t>Ukupno zemljani radovi:</t>
  </si>
  <si>
    <t>II  MONTAŽNI RADOVI</t>
  </si>
  <si>
    <t>Nabavka, dopremanje, polaganje, tačno nivelisanje PVC kanalizacionih cevi klase S20. Jediničnom cenom je obuhvaćen i spojni materijal kao i PVC cevni uvodnik za šaht. Pre ugradnje svaku cev vizuelno pregledati. Oštećene ili naprsle cevi se ne smeju ugrađivati. Cev celom svojom dužinom mora ležati na sloju peska a ispod spojnice izvršiti produbljenje. Cev se mora tačno nivelisati. Dozvoljeno odstupanje od projektom predviđenih kota je maksimum +/-0,2 cm.</t>
  </si>
  <si>
    <t>Obračun po m’ efektivno montiranog i ispitanog cevovoda.</t>
  </si>
  <si>
    <t>PVC 250</t>
  </si>
  <si>
    <t>PVC 200</t>
  </si>
  <si>
    <t>PVC 160</t>
  </si>
  <si>
    <t>Ukupno montažni radovi:</t>
  </si>
  <si>
    <t>III  BETONSKI RADOVI</t>
  </si>
  <si>
    <t>kom</t>
  </si>
  <si>
    <t>Ukupno betonski radovi:</t>
  </si>
  <si>
    <t>IV  OSTALI RADOVI</t>
  </si>
  <si>
    <t>Obračun po m` kanalizacione mreže.</t>
  </si>
  <si>
    <t>Geodetsko snimanje kolektora. Snimanjem se utvrđuje horizontalni i vertikalni položaj kolektora i objekata na njemu. Snimanje vrši ovlašćena ustanova. Podaci o snimanju i grafička prezentacija istih su sastavni deo dokumentacije za tehnički prijem. Snimanje se vrši u prisustvu nadzornog organa i dokumentacija koja se predaje katastru se daje na uvid nadzornom organu.</t>
  </si>
  <si>
    <t>Kartiranje izvedenog i snimljenog kolektora. Kartiranje vrši ovlašćena ustanova.</t>
  </si>
  <si>
    <t xml:space="preserve">Otkrivanje tačnog položaja podzemnih uličnih instalacija šlicovanjem na trasi kanalizacije. Šlicovanje se vrši na mestima koja određuje nadzorni organ i vlasnik postojećih instalacija, iznad svake instalacije koja se ukršta ili paralelno vodi na malom rastojanju od kolektora, sekundarne i tercijalne mreže, paralelnog voda, priključnog voda i kućnih priključaka. U slučaju da je, nakon uporedjivanja kartiranog i stvarnog stanja položaja podzemnih instalacija, utvrdjena razlika koja utiče na rešenje dato projektom, izveštava se nadzorni organ, projektant i vlasnik instalacije. Rov je širine 0,4 m, potrebne dužine i dubine. </t>
  </si>
  <si>
    <t>Obračun po komadu izvedenog otkopa.</t>
  </si>
  <si>
    <t>Zaštita otkrivenih podzemnih uličnih vodova i kućnih priključaka korisnika u rovu sa kojima se nova kanalizacija ukršta. Način zaštite, bilo da je to kačenje ili oslanjanje na gredni nosač, se odredjuje u saglasnosti sa nadzornim organom i vlasnikom instalacije.</t>
  </si>
  <si>
    <t>Obračun po stvarno zaštićenoj instalaciji.</t>
  </si>
  <si>
    <t>Rušenje i ponovna izgradnja kućnih prilaza od raznog materijala. Obračunska širina je širina rova.</t>
  </si>
  <si>
    <t>površine od betona</t>
  </si>
  <si>
    <t>betonski trotoar</t>
  </si>
  <si>
    <t>Vadjenje drveća na trasi kanalizacije i po izgradnji sadjenje novog, iste vrste hortikulture.</t>
  </si>
  <si>
    <t>Obračun komadu zasadjenog drveta.</t>
  </si>
  <si>
    <t>9.</t>
  </si>
  <si>
    <t>Vadjenje žbunja na trasi kanalizacije i po izgradnji sadjenje novog, iste vrste hortikulture i iste gustine.</t>
  </si>
  <si>
    <t>Obračun m zasadjenog žbunja.</t>
  </si>
  <si>
    <t>10.</t>
  </si>
  <si>
    <t>Obračun m' cevovoda.</t>
  </si>
  <si>
    <t>11.</t>
  </si>
  <si>
    <t>Ukupno ostali radovi:</t>
  </si>
  <si>
    <t>V  PRIKLJUČENJE KORISNIKA</t>
  </si>
  <si>
    <t>Ukupno priključenje korisnika:</t>
  </si>
  <si>
    <t xml:space="preserve">             Rekapitulacija</t>
  </si>
  <si>
    <t>I</t>
  </si>
  <si>
    <t>ZEMLJANI RADOVI</t>
  </si>
  <si>
    <t>II</t>
  </si>
  <si>
    <t>MONTAŽNI RADOVI</t>
  </si>
  <si>
    <t>III</t>
  </si>
  <si>
    <t>BETONSKI RADOVI</t>
  </si>
  <si>
    <t>IV</t>
  </si>
  <si>
    <t>OSTALI RADOVI</t>
  </si>
  <si>
    <t>V</t>
  </si>
  <si>
    <t>PRIKLJUČENJE KORISNIKA</t>
  </si>
  <si>
    <t>UKUPNO:</t>
  </si>
  <si>
    <t xml:space="preserve">Iskop zemlje (80 % mašinski, 20 % ručni iskop) II i III kategorije sa pravilnim vertikalnim, odsecanjem bočnih strana rova i grubim planiranjem dna rova. Rov za kolektor DN 250 mm je širine 1,20 m. Prosečna dubina rova iznosi 2,29 m.  Rov sekundarnog i tercijalnog voda je širine 0,80 m, prosečne dubine 1,40 m. Zemlju iz iskopa odbaciti na minimalno 2 m od ivice rova. Obračunom obuhvatiti podbušivanje-prokopavanje na mestima prolaska kanalizacije u neposrednoj blizini EE stubova i drveća. Količine su uzete iz tabele dokaznica elemenata predmera. </t>
  </si>
  <si>
    <t>Snižavanje nivoa podzemne vode za vreme iskopa, razupiranja rova, montaže cevi i zatrpavanja rova. Snižavanje vode vršiti odgovarajućom opremom u zavisnosti od geomehaničkih karakteristika tla. Za vreme izvođenja navedenih pozicija, dno rova mora biti bez vode.</t>
  </si>
  <si>
    <t>Utovar, transport, istovar i razastiranje viška materijala iz iskopa na deponiji do koje je srednja transportna daljina 4 km. Obračunom obuhvatititi čišćenje i pranje mehanizacije pri svakom izlasku iz kruga gradilišta.</t>
  </si>
  <si>
    <t>Zatrpavanje rova materijalom iz iskopa. Zatrpavanje se vrši u slojevima od 20 cm. Materijal se zbija do nivoa zbijenosti okolnog terena. Broj i mesta ispitivanja zbijenosti određuje nadzorni organ.</t>
  </si>
  <si>
    <t xml:space="preserve">*Prosecanje cevi u šahtu, prosecanje izvršiti tako da ne dođe do dodatnog oštećenja cevi. Prolaz cevi kroz zid se ostvaruje pomoću PVC uvodnika za šaht koji se sa spoljne strane namaže lepilom i pospe peskom.
*Nabavka materijala i izrada kinete u padu ka cevi.
*Obračunom obuhvatiti i izradu priključaka za deonice nižeg nivoa na projektovanoj koti.         </t>
  </si>
  <si>
    <t>Prosečna dubina šahta 2,20 m.</t>
  </si>
  <si>
    <t>Prosečna dubina šahta 1,60 m.</t>
  </si>
  <si>
    <t>Podbušivanje puta i postavljanje zaštitne okrugle čelične cevi na mestima prolaska sekundarnog voda ispod asfaltnog puta. Obračunom obuhvatiti: formranje radnih i kontrolnih jama, podbušivanje i postavljanje okrugle čelične cevi potrebnog prečnika i zatrpavanje jama. Obračun po m ugradjene zaštitne cevi</t>
  </si>
  <si>
    <t>Obračun paušalno</t>
  </si>
  <si>
    <t>pauš.</t>
  </si>
  <si>
    <t>PREDMER I PREDRAČUN RADOVA</t>
  </si>
  <si>
    <t>Obračun po m3 rova.</t>
  </si>
  <si>
    <t>Ø323,9/6,3mm</t>
  </si>
  <si>
    <t>Ø267/5mm</t>
  </si>
  <si>
    <t>Ø219/5mm</t>
  </si>
  <si>
    <t>opis pozicije</t>
  </si>
  <si>
    <t xml:space="preserve">Nabavka, dopremanje, ugrađivanje i zbijanje peska. Pesak se ugrađuje u posteljicu, zonu cevi i u rov na mestima prolaska kanalizacije ispod asfaltnih puteva. Posteljica je debljine 15 cm. Zona cevi obuhvata prostor oko cevi i 30 cm iznad temena. Putna konstrukcija je debljine 30 cm. Zbijen materijal u rovu treba da zadovolji sledeći zahtev: najmanju zbijenost 92% (po Proktoru-JUSU.B1.038) ili najmanji modul stišljivosti Ms=250N/mm² (JUS U.B.046). Poslednji sloj zatrpavanja rova -sloj na koji se postavlja putna konstrukcija mora zadovoljiti sledeći zahtev: najmanju zbijenost 95% (po Proktoru-JUSU.B1.038) ili najmanji modul stišljivosti Ms=350N/mm² (JUS U.B.046). Broj, način i mesta terensko -laboratorijskih kontrolnih ispitivanja zbijenosti tla u rpvu odredjuje nadzorni organ, a obračun je dat posebnom pozicijom. </t>
  </si>
  <si>
    <t>Iskolčenje trase kolektora prema projektu i Lokacijskim uslovima.</t>
  </si>
  <si>
    <t>Snimanje  zacevljenog dela kanalizacije video kamerom sa proverom defleksije, ostvarenih podužnih padova i spojeva zatrpanog cevovoda. Snimanju prisustvuju rukovodilac radova i nadzorni organ. O snimanju se sastavlja zapisnik kome se prilažu DVD snimci izvršenih radova. Obračun po m cevovoda.</t>
  </si>
  <si>
    <t>Izrada projekta izvedenog objekta prema važećem Zakona o planiranju i izgradnji ili sačinjavanje zapisnika da su izvedeni radovi jednaki projektovanim. Potrebu izrade projekta određuje nadzorni organ.</t>
  </si>
  <si>
    <t>PDV 20%:</t>
  </si>
  <si>
    <t>UKUPNO+PDV 20%:</t>
  </si>
  <si>
    <t>12.</t>
  </si>
  <si>
    <t>Pripremiti odgovarajuću dokumentaciju za regulaciju saobraćaja u toku gradnje objekta, pribaviti saglasnosti nadležnog organa Opštine o delimičnom ili potpunom zatvaranju za saobraćaj ulice i shodno "Zakonu o osnovama i bezbednosti saobraćaja na putevima" obezbediti odgovarajuću gradilišnu saobraćajnu signalizaciju. Istu održavati do konačnog izvršenja radova.</t>
  </si>
  <si>
    <t>Obračun po m’ deonice, gde se vrši sniženje</t>
  </si>
  <si>
    <t xml:space="preserve">Nabavka materijala i izrada kraka priključka korisnika na kanalizaciju. Priključenje kraka korisnika se vrši na šaht ili direktno na PVC cev. Prosečna dužina kraka kućnog priključka je 4 m, obuhvata dužinu od ivice trotoara do mesta prilkjučenja na ulični vod.   
Jediničnom cenom je obuhvaćeno sledeće:
*Iskop rova prosečne dubine 1.4 m, širine 0.8 m, 
*Nabavka i ugrađivanje peska ispod cevi u sloju debljine 10 cm, pored cevi i iznad cevi 10 cm,
*Nabavka materijala i ugradnja kraka priključka korisnika - PVC DN 160 mm, L=4,0 m 
</t>
  </si>
  <si>
    <t>*Montaža kraka priključenja korisnika na kolektor se sastoji od:
- montaže priključnog komada čije rešenje zavisi od mesta priključenja, priključni komad na PVC cev je preko jahača, u slučaju priključenja kraka na šaht prolaz kroz zid se vrši preko PVC uvodnika
- na priključni komad se u slučaju kada je kolektor duboko ukopan montira PVC cev čija se dužina određuje na licu mesta a kojom se krak priključenja dovodi na dubinu koja omogućava predviđenu prosečnu dubinu ukopavanja priključka
*zatim se montira PVC luk odgovarajućeg ugla, potom se postavlja cev do regulacione linije sa min. padom od 10‰, 
*zatrpavanje rova zemljom iz iskopa
*razastiranje viška zemlje u krugu gradilišta</t>
  </si>
  <si>
    <t>Obračun po komadu izvedenog priključka</t>
  </si>
  <si>
    <t>Produbljivanje iskopa i postavljanje tampon sloja debljine 15 cm od šljunka. Jediničnom cenom obuhvatititi iskop, odvoz viška zemlje, nabavku i ugradnju šljunka.
NAPOMENA: ova pozicija se radi u slučaju utvrdjene nestabilne podloge na licu mesta. O potrebi angažovanja ove pozicije odlučuje izvodjač, nadzorni organ i investitor, što se konstatuje i overava u gradjevinskom dnevniku.</t>
  </si>
  <si>
    <t>Nabavka materijala i izrada polumontažnih revizionih šahtova.
Jediničnom cenom je obuhvaćeno sledeće:
*Dodatni zemljani radovi na proširenju radne jame
*Izrada tamponskog sloja od šljunka d=8 cm.
*Izrada potrebne oplate za donji deo šahta.
*Izrada temeljnog dela šahta od nabijenog betona MB20 koji se sastoji od ploče kružnog oblika  prečnika 130 cm, debljine 30 cm, i zida cilindričnog oblika debljine 20 cm.
*Nabavka, dopremanje i ugradnja AB montažnih prstenova unutrašnjeg prečnika 100 cm, debljina zida iznosi 10 cm. Fuge se malterišu cemetnim vodonepropusnim malterom sa obe strane.  
*Nabavka, dopremanje i ugrađivanje poklopne montažne AB ploče debljine 15 cm. 
*Nabavka, dopremanje i ugrađivanje livenogvoz-denog poklopca prečnika 600 mm, nosivosti 250 kN zajedno sa izradom betonskog prstena za korekciju. Nabavka materijala i ugradnja penjalica od livenog gvožđa pomoću polimer-maltera.</t>
  </si>
  <si>
    <t>Kanalizacija otpadnih voda u delovima ul. Novosadska i N. Tesla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</si>
</sst>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0.0"/>
    <numFmt numFmtId="166" formatCode="0.0000"/>
    <numFmt numFmtId="167" formatCode="#,###.0"/>
    <numFmt numFmtId="168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7" applyFont="1" applyAlignment="1">
      <alignment horizontal="justify" vertical="top" wrapText="1"/>
      <protection/>
    </xf>
    <xf numFmtId="0" fontId="2" fillId="0" borderId="10" xfId="57" applyFont="1" applyBorder="1" applyAlignment="1">
      <alignment horizontal="justify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top" wrapText="1"/>
      <protection/>
    </xf>
    <xf numFmtId="0" fontId="3" fillId="0" borderId="0" xfId="57" applyFont="1" applyAlignment="1">
      <alignment horizontal="justify" vertical="top" wrapText="1"/>
      <protection/>
    </xf>
    <xf numFmtId="0" fontId="3" fillId="0" borderId="0" xfId="57" applyFont="1" applyBorder="1" applyAlignment="1">
      <alignment horizontal="justify" vertical="top" wrapText="1"/>
      <protection/>
    </xf>
    <xf numFmtId="0" fontId="4" fillId="0" borderId="0" xfId="57" applyFont="1" applyBorder="1" applyAlignment="1">
      <alignment horizontal="justify" vertical="top" wrapText="1"/>
      <protection/>
    </xf>
    <xf numFmtId="0" fontId="44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justify" vertical="top" wrapText="1"/>
      <protection/>
    </xf>
    <xf numFmtId="1" fontId="2" fillId="0" borderId="0" xfId="57" applyNumberFormat="1" applyFont="1" applyAlignment="1">
      <alignment horizontal="center" vertical="top" wrapText="1"/>
      <protection/>
    </xf>
    <xf numFmtId="0" fontId="2" fillId="0" borderId="10" xfId="57" applyFont="1" applyBorder="1" applyAlignment="1">
      <alignment horizontal="justify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2" fontId="2" fillId="0" borderId="10" xfId="57" applyNumberFormat="1" applyFont="1" applyBorder="1" applyAlignment="1">
      <alignment horizontal="right" vertical="center" wrapText="1"/>
      <protection/>
    </xf>
    <xf numFmtId="4" fontId="2" fillId="0" borderId="10" xfId="57" applyNumberFormat="1" applyFont="1" applyBorder="1" applyAlignment="1">
      <alignment horizontal="right" vertical="center" wrapText="1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Alignment="1">
      <alignment horizontal="right" vertical="center" wrapText="1"/>
      <protection/>
    </xf>
    <xf numFmtId="4" fontId="2" fillId="0" borderId="0" xfId="57" applyNumberFormat="1" applyFont="1" applyAlignment="1">
      <alignment horizontal="right" vertical="center" wrapText="1"/>
      <protection/>
    </xf>
    <xf numFmtId="0" fontId="2" fillId="0" borderId="0" xfId="57" applyFont="1" applyBorder="1" applyAlignment="1">
      <alignment horizontal="center" vertical="top" wrapText="1"/>
      <protection/>
    </xf>
    <xf numFmtId="0" fontId="2" fillId="0" borderId="0" xfId="57" applyFont="1" applyBorder="1" applyAlignment="1">
      <alignment horizontal="justify" vertical="top" wrapText="1"/>
      <protection/>
    </xf>
    <xf numFmtId="2" fontId="2" fillId="0" borderId="0" xfId="57" applyNumberFormat="1" applyFont="1" applyBorder="1" applyAlignment="1">
      <alignment horizontal="right" vertical="center" wrapText="1"/>
      <protection/>
    </xf>
    <xf numFmtId="4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7" applyFont="1" applyAlignment="1">
      <alignment horizontal="right" vertical="top" wrapText="1"/>
      <protection/>
    </xf>
    <xf numFmtId="4" fontId="2" fillId="0" borderId="0" xfId="57" applyNumberFormat="1" applyFont="1" applyAlignment="1">
      <alignment horizontal="right" vertical="top" wrapText="1"/>
      <protection/>
    </xf>
    <xf numFmtId="4" fontId="5" fillId="0" borderId="11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horizontal="right" vertical="top"/>
      <protection/>
    </xf>
    <xf numFmtId="4" fontId="5" fillId="0" borderId="0" xfId="57" applyNumberFormat="1" applyFont="1" applyBorder="1" applyAlignment="1">
      <alignment horizontal="left" vertical="center" wrapText="1"/>
      <protection/>
    </xf>
    <xf numFmtId="1" fontId="2" fillId="0" borderId="10" xfId="57" applyNumberFormat="1" applyFont="1" applyBorder="1" applyAlignment="1">
      <alignment horizontal="right" vertical="center" wrapText="1"/>
      <protection/>
    </xf>
    <xf numFmtId="0" fontId="2" fillId="0" borderId="0" xfId="57" applyFont="1" applyBorder="1" applyAlignment="1">
      <alignment horizontal="right" vertical="center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1" fontId="2" fillId="0" borderId="12" xfId="57" applyNumberFormat="1" applyFont="1" applyBorder="1" applyAlignment="1">
      <alignment horizontal="right" vertical="center" wrapText="1"/>
      <protection/>
    </xf>
    <xf numFmtId="4" fontId="2" fillId="0" borderId="12" xfId="57" applyNumberFormat="1" applyFont="1" applyBorder="1" applyAlignment="1">
      <alignment horizontal="right" vertical="center" wrapText="1"/>
      <protection/>
    </xf>
    <xf numFmtId="4" fontId="5" fillId="0" borderId="0" xfId="57" applyNumberFormat="1" applyFont="1" applyBorder="1" applyAlignment="1">
      <alignment horizontal="right" vertical="center" wrapText="1"/>
      <protection/>
    </xf>
    <xf numFmtId="0" fontId="2" fillId="0" borderId="10" xfId="57" applyNumberFormat="1" applyFont="1" applyBorder="1" applyAlignment="1">
      <alignment horizontal="right" vertical="center" wrapText="1"/>
      <protection/>
    </xf>
    <xf numFmtId="164" fontId="2" fillId="0" borderId="0" xfId="57" applyNumberFormat="1" applyFont="1" applyBorder="1" applyAlignment="1">
      <alignment horizontal="right" vertical="center" wrapText="1"/>
      <protection/>
    </xf>
    <xf numFmtId="49" fontId="2" fillId="0" borderId="0" xfId="57" applyNumberFormat="1" applyFont="1" applyAlignment="1">
      <alignment horizontal="center" vertical="top" wrapText="1"/>
      <protection/>
    </xf>
    <xf numFmtId="164" fontId="2" fillId="0" borderId="0" xfId="57" applyNumberFormat="1" applyFont="1" applyAlignment="1">
      <alignment horizontal="right" vertical="center" wrapText="1"/>
      <protection/>
    </xf>
    <xf numFmtId="168" fontId="2" fillId="0" borderId="10" xfId="57" applyNumberFormat="1" applyFont="1" applyBorder="1" applyAlignment="1">
      <alignment horizontal="right" vertical="center" wrapText="1"/>
      <protection/>
    </xf>
    <xf numFmtId="164" fontId="2" fillId="0" borderId="10" xfId="57" applyNumberFormat="1" applyFont="1" applyBorder="1" applyAlignment="1">
      <alignment horizontal="right" vertical="center" wrapText="1"/>
      <protection/>
    </xf>
    <xf numFmtId="0" fontId="2" fillId="0" borderId="0" xfId="57" applyNumberFormat="1" applyFont="1" applyAlignment="1">
      <alignment horizontal="right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3" xfId="57" applyFont="1" applyBorder="1" applyAlignment="1">
      <alignment horizontal="justify" vertical="top" wrapText="1"/>
      <protection/>
    </xf>
    <xf numFmtId="0" fontId="2" fillId="0" borderId="14" xfId="57" applyFont="1" applyBorder="1" applyAlignment="1">
      <alignment horizontal="center" vertical="top" wrapText="1"/>
      <protection/>
    </xf>
    <xf numFmtId="0" fontId="2" fillId="0" borderId="14" xfId="57" applyFont="1" applyBorder="1" applyAlignment="1">
      <alignment horizontal="justify" vertical="top" wrapText="1"/>
      <protection/>
    </xf>
    <xf numFmtId="0" fontId="2" fillId="0" borderId="15" xfId="57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horizontal="justify" vertical="top" wrapText="1"/>
      <protection/>
    </xf>
    <xf numFmtId="0" fontId="4" fillId="0" borderId="0" xfId="57" applyFont="1" applyAlignment="1">
      <alignment horizontal="left" vertical="top" wrapText="1"/>
      <protection/>
    </xf>
    <xf numFmtId="0" fontId="5" fillId="0" borderId="0" xfId="57" applyFont="1" applyAlignment="1">
      <alignment horizontal="left" vertical="top" wrapText="1"/>
      <protection/>
    </xf>
    <xf numFmtId="0" fontId="2" fillId="0" borderId="0" xfId="0" applyFont="1" applyAlignment="1">
      <alignment horizontal="justify" vertical="top" wrapText="1"/>
    </xf>
    <xf numFmtId="0" fontId="2" fillId="0" borderId="0" xfId="57" applyNumberFormat="1" applyFont="1" applyAlignment="1">
      <alignment horizontal="justify" vertical="top" wrapText="1"/>
      <protection/>
    </xf>
    <xf numFmtId="165" fontId="2" fillId="0" borderId="0" xfId="57" applyNumberFormat="1" applyFont="1" applyBorder="1" applyAlignment="1">
      <alignment horizontal="right" vertical="center" wrapText="1"/>
      <protection/>
    </xf>
    <xf numFmtId="165" fontId="2" fillId="0" borderId="0" xfId="57" applyNumberFormat="1" applyFont="1" applyAlignment="1">
      <alignment horizontal="right" vertical="center" wrapText="1"/>
      <protection/>
    </xf>
    <xf numFmtId="1" fontId="2" fillId="0" borderId="0" xfId="57" applyNumberFormat="1" applyFont="1" applyBorder="1" applyAlignment="1">
      <alignment horizontal="right" vertical="center" wrapText="1"/>
      <protection/>
    </xf>
    <xf numFmtId="168" fontId="2" fillId="0" borderId="0" xfId="57" applyNumberFormat="1" applyFont="1" applyBorder="1" applyAlignment="1">
      <alignment horizontal="right" vertical="center" wrapText="1"/>
      <protection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6" xfId="57" applyFont="1" applyBorder="1" applyAlignment="1">
      <alignment horizontal="left" vertical="top" wrapText="1"/>
      <protection/>
    </xf>
    <xf numFmtId="4" fontId="4" fillId="0" borderId="16" xfId="57" applyNumberFormat="1" applyFont="1" applyBorder="1" applyAlignment="1">
      <alignment horizontal="right" vertical="top" wrapText="1"/>
      <protection/>
    </xf>
    <xf numFmtId="0" fontId="4" fillId="0" borderId="11" xfId="57" applyFont="1" applyBorder="1" applyAlignment="1">
      <alignment horizontal="right" vertical="top"/>
      <protection/>
    </xf>
    <xf numFmtId="0" fontId="6" fillId="0" borderId="0" xfId="57" applyFont="1" applyBorder="1" applyAlignment="1">
      <alignment horizontal="left" vertical="top" wrapText="1"/>
      <protection/>
    </xf>
    <xf numFmtId="4" fontId="2" fillId="0" borderId="13" xfId="57" applyNumberFormat="1" applyFont="1" applyBorder="1" applyAlignment="1">
      <alignment horizontal="right" vertical="top" wrapText="1"/>
      <protection/>
    </xf>
    <xf numFmtId="4" fontId="2" fillId="0" borderId="14" xfId="57" applyNumberFormat="1" applyFont="1" applyBorder="1" applyAlignment="1">
      <alignment horizontal="right" vertical="top" wrapText="1"/>
      <protection/>
    </xf>
    <xf numFmtId="4" fontId="2" fillId="0" borderId="15" xfId="57" applyNumberFormat="1" applyFont="1" applyBorder="1" applyAlignment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57421875" style="8" bestFit="1" customWidth="1"/>
    <col min="2" max="2" width="43.57421875" style="8" customWidth="1"/>
    <col min="3" max="3" width="9.140625" style="8" customWidth="1"/>
    <col min="4" max="4" width="11.00390625" style="8" customWidth="1"/>
    <col min="5" max="5" width="12.00390625" style="8" customWidth="1"/>
    <col min="6" max="6" width="15.140625" style="8" customWidth="1"/>
    <col min="7" max="16384" width="9.140625" style="8" customWidth="1"/>
  </cols>
  <sheetData>
    <row r="1" spans="1:88" ht="15.75">
      <c r="A1" s="4"/>
      <c r="B1" s="51" t="s">
        <v>81</v>
      </c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6"/>
      <c r="W1" s="6"/>
      <c r="X1" s="6"/>
      <c r="Y1" s="6"/>
      <c r="Z1" s="6"/>
      <c r="AA1" s="6"/>
      <c r="AB1" s="6"/>
      <c r="AC1" s="6"/>
      <c r="AD1" s="6"/>
      <c r="AE1" s="7"/>
      <c r="AF1" s="6"/>
      <c r="AG1" s="6"/>
      <c r="AH1" s="6"/>
      <c r="AI1" s="7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7"/>
      <c r="CJ1" s="7"/>
    </row>
    <row r="2" spans="1:88" ht="25.5">
      <c r="A2" s="9"/>
      <c r="B2" s="52" t="s">
        <v>101</v>
      </c>
      <c r="C2" s="9"/>
      <c r="D2" s="9"/>
      <c r="E2" s="9"/>
      <c r="F2" s="9"/>
      <c r="G2" s="9"/>
      <c r="H2" s="9"/>
      <c r="I2" s="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ht="25.5">
      <c r="A3" s="10" t="s">
        <v>0</v>
      </c>
      <c r="B3" s="10" t="s">
        <v>86</v>
      </c>
      <c r="C3" s="10" t="s">
        <v>1</v>
      </c>
      <c r="D3" s="10" t="s">
        <v>2</v>
      </c>
      <c r="E3" s="10" t="s">
        <v>3</v>
      </c>
      <c r="F3" s="10" t="s">
        <v>4</v>
      </c>
      <c r="G3" s="9"/>
      <c r="H3" s="9"/>
      <c r="I3" s="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88" ht="15">
      <c r="A4" s="11"/>
      <c r="B4" s="11"/>
      <c r="C4" s="11"/>
      <c r="D4" s="11"/>
      <c r="E4" s="11"/>
      <c r="F4" s="11"/>
      <c r="G4" s="9"/>
      <c r="H4" s="9"/>
      <c r="I4" s="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ht="15.75">
      <c r="A5" s="9"/>
      <c r="B5" s="12" t="s">
        <v>5</v>
      </c>
      <c r="C5" s="9"/>
      <c r="D5" s="9"/>
      <c r="E5" s="9"/>
      <c r="F5" s="9"/>
      <c r="G5" s="9"/>
      <c r="H5" s="9"/>
      <c r="I5" s="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88" ht="153">
      <c r="A6" s="13" t="s">
        <v>6</v>
      </c>
      <c r="B6" s="1" t="s">
        <v>71</v>
      </c>
      <c r="C6" s="9"/>
      <c r="D6" s="9"/>
      <c r="E6" s="9"/>
      <c r="F6" s="9"/>
      <c r="G6" s="9"/>
      <c r="H6" s="9"/>
      <c r="I6" s="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ht="14.25">
      <c r="A7" s="3"/>
      <c r="B7" s="14" t="s">
        <v>82</v>
      </c>
      <c r="C7" s="15" t="s">
        <v>7</v>
      </c>
      <c r="D7" s="16">
        <v>1088.21</v>
      </c>
      <c r="E7" s="17"/>
      <c r="F7" s="17">
        <f>+D7*E7</f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9" spans="1:88" ht="38.25">
      <c r="A9" s="18" t="s">
        <v>8</v>
      </c>
      <c r="B9" s="1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ht="14.25">
      <c r="A10" s="3"/>
      <c r="B10" s="14" t="s">
        <v>10</v>
      </c>
      <c r="C10" s="15" t="s">
        <v>11</v>
      </c>
      <c r="D10" s="16">
        <v>489.04</v>
      </c>
      <c r="E10" s="17"/>
      <c r="F10" s="17">
        <f>+D10*E10</f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2" spans="1:88" ht="220.5" customHeight="1">
      <c r="A12" s="18" t="s">
        <v>12</v>
      </c>
      <c r="B12" s="1" t="s">
        <v>87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ht="14.25">
      <c r="A13" s="3"/>
      <c r="B13" s="2" t="s">
        <v>13</v>
      </c>
      <c r="C13" s="15" t="s">
        <v>7</v>
      </c>
      <c r="D13" s="16">
        <v>327.24</v>
      </c>
      <c r="E13" s="17"/>
      <c r="F13" s="17">
        <f>+D13*E13</f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ht="14.25">
      <c r="A14" s="9"/>
      <c r="B14" s="9"/>
      <c r="C14" s="19"/>
      <c r="D14" s="20"/>
      <c r="E14" s="21"/>
      <c r="F14" s="2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ht="82.5" customHeight="1">
      <c r="A15" s="18" t="s">
        <v>14</v>
      </c>
      <c r="B15" s="1" t="s">
        <v>72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6" ht="14.25">
      <c r="A16" s="3"/>
      <c r="B16" s="2" t="s">
        <v>95</v>
      </c>
      <c r="C16" s="15" t="s">
        <v>15</v>
      </c>
      <c r="D16" s="16">
        <v>455.4</v>
      </c>
      <c r="E16" s="17"/>
      <c r="F16" s="17">
        <f>+D16*E16</f>
        <v>0</v>
      </c>
    </row>
    <row r="18" spans="1:6" ht="63.75">
      <c r="A18" s="18" t="s">
        <v>16</v>
      </c>
      <c r="B18" s="1" t="s">
        <v>73</v>
      </c>
      <c r="C18" s="9"/>
      <c r="D18" s="9"/>
      <c r="E18" s="9"/>
      <c r="F18" s="9"/>
    </row>
    <row r="19" spans="1:6" ht="14.25">
      <c r="A19" s="3"/>
      <c r="B19" s="2" t="s">
        <v>17</v>
      </c>
      <c r="C19" s="15" t="s">
        <v>7</v>
      </c>
      <c r="D19" s="16">
        <v>346.64</v>
      </c>
      <c r="E19" s="17"/>
      <c r="F19" s="17">
        <f>+D19*E19</f>
        <v>0</v>
      </c>
    </row>
    <row r="21" spans="1:6" ht="54" customHeight="1">
      <c r="A21" s="18" t="s">
        <v>18</v>
      </c>
      <c r="B21" s="1" t="s">
        <v>74</v>
      </c>
      <c r="C21" s="9"/>
      <c r="D21" s="9"/>
      <c r="E21" s="9"/>
      <c r="F21" s="9"/>
    </row>
    <row r="22" spans="1:6" ht="14.25">
      <c r="A22" s="3"/>
      <c r="B22" s="2" t="s">
        <v>19</v>
      </c>
      <c r="C22" s="15" t="s">
        <v>7</v>
      </c>
      <c r="D22" s="16">
        <v>741.57</v>
      </c>
      <c r="E22" s="17"/>
      <c r="F22" s="17">
        <f>+D22*E22</f>
        <v>0</v>
      </c>
    </row>
    <row r="24" spans="1:6" ht="76.5">
      <c r="A24" s="18" t="s">
        <v>20</v>
      </c>
      <c r="B24" s="1" t="s">
        <v>21</v>
      </c>
      <c r="C24" s="9"/>
      <c r="D24" s="9"/>
      <c r="E24" s="9"/>
      <c r="F24" s="9"/>
    </row>
    <row r="25" spans="1:6" ht="18" customHeight="1">
      <c r="A25" s="3"/>
      <c r="B25" s="2" t="s">
        <v>22</v>
      </c>
      <c r="C25" s="15" t="s">
        <v>23</v>
      </c>
      <c r="D25" s="16">
        <v>1855.23</v>
      </c>
      <c r="E25" s="17"/>
      <c r="F25" s="17">
        <f>+D25*E25</f>
        <v>0</v>
      </c>
    </row>
    <row r="26" spans="1:6" ht="14.25">
      <c r="A26" s="22"/>
      <c r="B26" s="23"/>
      <c r="C26" s="11"/>
      <c r="D26" s="24"/>
      <c r="E26" s="25"/>
      <c r="F26" s="25"/>
    </row>
    <row r="27" spans="1:6" ht="114.75">
      <c r="A27" s="18" t="s">
        <v>24</v>
      </c>
      <c r="B27" s="1" t="s">
        <v>99</v>
      </c>
      <c r="C27" s="9"/>
      <c r="D27" s="9"/>
      <c r="E27" s="9"/>
      <c r="F27" s="9"/>
    </row>
    <row r="28" spans="1:6" ht="14.25">
      <c r="A28" s="3"/>
      <c r="B28" s="2" t="s">
        <v>25</v>
      </c>
      <c r="C28" s="15" t="s">
        <v>23</v>
      </c>
      <c r="D28" s="16">
        <v>489.04</v>
      </c>
      <c r="E28" s="17"/>
      <c r="F28" s="17">
        <f>+D28*E28</f>
        <v>0</v>
      </c>
    </row>
    <row r="29" spans="1:6" ht="14.25">
      <c r="A29" s="9"/>
      <c r="B29" s="9"/>
      <c r="C29" s="18"/>
      <c r="D29" s="26"/>
      <c r="E29" s="27"/>
      <c r="F29" s="27"/>
    </row>
    <row r="30" spans="1:6" ht="15.75">
      <c r="A30" s="64" t="s">
        <v>26</v>
      </c>
      <c r="B30" s="64"/>
      <c r="C30" s="64"/>
      <c r="D30" s="64"/>
      <c r="E30" s="64"/>
      <c r="F30" s="28">
        <f>SUM(F7:F29)</f>
        <v>0</v>
      </c>
    </row>
    <row r="31" spans="1:6" ht="15.75">
      <c r="A31" s="29"/>
      <c r="B31" s="29"/>
      <c r="C31" s="29"/>
      <c r="D31" s="29"/>
      <c r="E31" s="29"/>
      <c r="F31" s="30"/>
    </row>
    <row r="32" spans="1:6" ht="15.75">
      <c r="A32" s="9"/>
      <c r="B32" s="12" t="s">
        <v>27</v>
      </c>
      <c r="C32" s="9"/>
      <c r="D32" s="9"/>
      <c r="E32" s="9"/>
      <c r="F32" s="9"/>
    </row>
    <row r="33" spans="1:6" ht="127.5">
      <c r="A33" s="18" t="s">
        <v>6</v>
      </c>
      <c r="B33" s="1" t="s">
        <v>28</v>
      </c>
      <c r="C33" s="9"/>
      <c r="D33" s="9"/>
      <c r="E33" s="9"/>
      <c r="F33" s="9"/>
    </row>
    <row r="34" spans="1:6" ht="25.5">
      <c r="A34" s="9"/>
      <c r="B34" s="1" t="s">
        <v>29</v>
      </c>
      <c r="C34" s="9"/>
      <c r="D34" s="9"/>
      <c r="E34" s="9"/>
      <c r="F34" s="9"/>
    </row>
    <row r="35" spans="1:6" ht="14.25">
      <c r="A35" s="3"/>
      <c r="B35" s="2" t="s">
        <v>30</v>
      </c>
      <c r="C35" s="15" t="s">
        <v>15</v>
      </c>
      <c r="D35" s="16">
        <v>214.6</v>
      </c>
      <c r="E35" s="17"/>
      <c r="F35" s="17">
        <f>+D35*E35</f>
        <v>0</v>
      </c>
    </row>
    <row r="36" spans="1:6" ht="14.25">
      <c r="A36" s="3"/>
      <c r="B36" s="2" t="s">
        <v>31</v>
      </c>
      <c r="C36" s="15" t="s">
        <v>15</v>
      </c>
      <c r="D36" s="16">
        <v>272.8</v>
      </c>
      <c r="E36" s="17"/>
      <c r="F36" s="17">
        <f>+D36*E36</f>
        <v>0</v>
      </c>
    </row>
    <row r="37" spans="1:6" ht="14.25">
      <c r="A37" s="3"/>
      <c r="B37" s="2" t="s">
        <v>32</v>
      </c>
      <c r="C37" s="15" t="s">
        <v>15</v>
      </c>
      <c r="D37" s="16">
        <v>547.6</v>
      </c>
      <c r="E37" s="17"/>
      <c r="F37" s="17">
        <f>+D37*E37</f>
        <v>0</v>
      </c>
    </row>
    <row r="38" spans="1:6" ht="14.25">
      <c r="A38" s="22"/>
      <c r="B38" s="23"/>
      <c r="C38" s="11"/>
      <c r="D38" s="32"/>
      <c r="E38" s="25"/>
      <c r="F38" s="25"/>
    </row>
    <row r="39" spans="1:6" ht="15.75">
      <c r="A39" s="64" t="s">
        <v>33</v>
      </c>
      <c r="B39" s="64"/>
      <c r="C39" s="64"/>
      <c r="D39" s="64"/>
      <c r="E39" s="64"/>
      <c r="F39" s="28">
        <f>SUM(F35:F38)</f>
        <v>0</v>
      </c>
    </row>
    <row r="41" spans="1:6" ht="15.75">
      <c r="A41" s="9"/>
      <c r="B41" s="12" t="s">
        <v>34</v>
      </c>
      <c r="C41" s="9"/>
      <c r="D41" s="9"/>
      <c r="E41" s="9"/>
      <c r="F41" s="9"/>
    </row>
    <row r="42" spans="1:6" ht="267.75">
      <c r="A42" s="22" t="s">
        <v>6</v>
      </c>
      <c r="B42" s="23" t="s">
        <v>100</v>
      </c>
      <c r="C42" s="23"/>
      <c r="D42" s="23"/>
      <c r="E42" s="23"/>
      <c r="F42" s="23"/>
    </row>
    <row r="43" spans="1:6" ht="102">
      <c r="A43" s="33"/>
      <c r="B43" s="1" t="s">
        <v>75</v>
      </c>
      <c r="C43" s="34"/>
      <c r="D43" s="35"/>
      <c r="E43" s="36"/>
      <c r="F43" s="36"/>
    </row>
    <row r="44" spans="1:6" ht="14.25">
      <c r="A44" s="3"/>
      <c r="B44" s="2" t="s">
        <v>76</v>
      </c>
      <c r="C44" s="34" t="s">
        <v>35</v>
      </c>
      <c r="D44" s="35">
        <v>10</v>
      </c>
      <c r="E44" s="36"/>
      <c r="F44" s="17">
        <f>+D44*E44</f>
        <v>0</v>
      </c>
    </row>
    <row r="45" spans="1:6" ht="14.25">
      <c r="A45" s="3"/>
      <c r="B45" s="2" t="s">
        <v>77</v>
      </c>
      <c r="C45" s="34" t="s">
        <v>35</v>
      </c>
      <c r="D45" s="35">
        <v>4</v>
      </c>
      <c r="E45" s="36"/>
      <c r="F45" s="17">
        <f>+D45*E45</f>
        <v>0</v>
      </c>
    </row>
    <row r="46" spans="1:6" ht="14.25">
      <c r="A46" s="22"/>
      <c r="B46" s="1"/>
      <c r="C46" s="11"/>
      <c r="D46" s="57"/>
      <c r="E46" s="25"/>
      <c r="F46" s="25"/>
    </row>
    <row r="47" spans="1:6" ht="15.75">
      <c r="A47" s="64" t="s">
        <v>36</v>
      </c>
      <c r="B47" s="64"/>
      <c r="C47" s="64"/>
      <c r="D47" s="64"/>
      <c r="E47" s="64"/>
      <c r="F47" s="28">
        <f>SUM(F44:F45)</f>
        <v>0</v>
      </c>
    </row>
    <row r="48" spans="1:6" ht="15.75">
      <c r="A48" s="29"/>
      <c r="B48" s="29"/>
      <c r="C48" s="29"/>
      <c r="D48" s="29"/>
      <c r="E48" s="29"/>
      <c r="F48" s="37"/>
    </row>
    <row r="49" spans="1:6" ht="15.75">
      <c r="A49" s="9"/>
      <c r="B49" s="12" t="s">
        <v>37</v>
      </c>
      <c r="C49" s="9"/>
      <c r="D49" s="9"/>
      <c r="E49" s="9"/>
      <c r="F49" s="9"/>
    </row>
    <row r="50" spans="1:6" ht="102">
      <c r="A50" s="18" t="s">
        <v>6</v>
      </c>
      <c r="B50" s="53" t="s">
        <v>94</v>
      </c>
      <c r="C50" s="9"/>
      <c r="D50" s="9"/>
      <c r="E50" s="9"/>
      <c r="F50" s="9"/>
    </row>
    <row r="51" spans="1:6" ht="14.25">
      <c r="A51" s="3"/>
      <c r="B51" s="2" t="s">
        <v>38</v>
      </c>
      <c r="C51" s="15" t="s">
        <v>80</v>
      </c>
      <c r="D51" s="31">
        <v>1</v>
      </c>
      <c r="E51" s="17"/>
      <c r="F51" s="17">
        <f>+D51*E51</f>
        <v>0</v>
      </c>
    </row>
    <row r="52" spans="1:6" ht="15.75">
      <c r="A52" s="9"/>
      <c r="B52" s="12"/>
      <c r="C52" s="9"/>
      <c r="D52" s="9"/>
      <c r="E52" s="9"/>
      <c r="F52" s="9"/>
    </row>
    <row r="53" spans="1:6" ht="25.5">
      <c r="A53" s="18" t="s">
        <v>8</v>
      </c>
      <c r="B53" s="53" t="s">
        <v>88</v>
      </c>
      <c r="C53" s="9"/>
      <c r="D53" s="9"/>
      <c r="E53" s="9"/>
      <c r="F53" s="9"/>
    </row>
    <row r="54" spans="1:6" ht="14.25">
      <c r="A54" s="3"/>
      <c r="B54" s="2" t="s">
        <v>38</v>
      </c>
      <c r="C54" s="15" t="s">
        <v>15</v>
      </c>
      <c r="D54" s="16">
        <v>487.4</v>
      </c>
      <c r="E54" s="17"/>
      <c r="F54" s="17">
        <f>+D54*E54</f>
        <v>0</v>
      </c>
    </row>
    <row r="55" spans="2:6" ht="14.25">
      <c r="B55" s="23"/>
      <c r="C55" s="11"/>
      <c r="D55" s="24"/>
      <c r="E55" s="25"/>
      <c r="F55" s="25"/>
    </row>
    <row r="56" spans="1:6" ht="102">
      <c r="A56" s="18" t="s">
        <v>12</v>
      </c>
      <c r="B56" s="1" t="s">
        <v>39</v>
      </c>
      <c r="C56" s="9"/>
      <c r="D56" s="9"/>
      <c r="E56" s="9"/>
      <c r="F56" s="9"/>
    </row>
    <row r="57" spans="1:6" ht="14.25">
      <c r="A57" s="3"/>
      <c r="B57" s="2" t="s">
        <v>38</v>
      </c>
      <c r="C57" s="15" t="s">
        <v>15</v>
      </c>
      <c r="D57" s="16">
        <v>487.4</v>
      </c>
      <c r="E57" s="17"/>
      <c r="F57" s="17">
        <f>+D57*E57</f>
        <v>0</v>
      </c>
    </row>
    <row r="59" spans="1:6" ht="25.5">
      <c r="A59" s="18" t="s">
        <v>14</v>
      </c>
      <c r="B59" s="1" t="s">
        <v>40</v>
      </c>
      <c r="C59" s="9"/>
      <c r="D59" s="9"/>
      <c r="E59" s="9"/>
      <c r="F59" s="9"/>
    </row>
    <row r="60" spans="1:6" ht="14.25">
      <c r="A60" s="3"/>
      <c r="B60" s="2" t="s">
        <v>38</v>
      </c>
      <c r="C60" s="15" t="s">
        <v>15</v>
      </c>
      <c r="D60" s="16">
        <v>487.4</v>
      </c>
      <c r="E60" s="17"/>
      <c r="F60" s="17">
        <f>+D60*E60</f>
        <v>0</v>
      </c>
    </row>
    <row r="62" spans="1:6" ht="165.75">
      <c r="A62" s="18" t="s">
        <v>16</v>
      </c>
      <c r="B62" s="1" t="s">
        <v>41</v>
      </c>
      <c r="C62" s="9"/>
      <c r="D62" s="9"/>
      <c r="E62" s="9"/>
      <c r="F62" s="9"/>
    </row>
    <row r="63" spans="1:6" ht="14.25">
      <c r="A63" s="3"/>
      <c r="B63" s="2" t="s">
        <v>42</v>
      </c>
      <c r="C63" s="15" t="s">
        <v>35</v>
      </c>
      <c r="D63" s="38">
        <v>10</v>
      </c>
      <c r="E63" s="17"/>
      <c r="F63" s="17">
        <f>+D63*E63</f>
        <v>0</v>
      </c>
    </row>
    <row r="65" spans="1:6" ht="76.5">
      <c r="A65" s="18" t="s">
        <v>18</v>
      </c>
      <c r="B65" s="1" t="s">
        <v>43</v>
      </c>
      <c r="C65" s="9"/>
      <c r="D65" s="9"/>
      <c r="E65" s="9"/>
      <c r="F65" s="9"/>
    </row>
    <row r="66" spans="1:6" ht="14.25">
      <c r="A66" s="3"/>
      <c r="B66" s="2" t="s">
        <v>44</v>
      </c>
      <c r="C66" s="15" t="s">
        <v>35</v>
      </c>
      <c r="D66" s="38">
        <v>10</v>
      </c>
      <c r="E66" s="17"/>
      <c r="F66" s="17">
        <f>+D66*E66</f>
        <v>0</v>
      </c>
    </row>
    <row r="68" spans="1:6" ht="32.25" customHeight="1">
      <c r="A68" s="18" t="s">
        <v>20</v>
      </c>
      <c r="B68" s="1" t="s">
        <v>45</v>
      </c>
      <c r="C68" s="9"/>
      <c r="D68" s="9"/>
      <c r="E68" s="9"/>
      <c r="F68" s="9"/>
    </row>
    <row r="69" spans="1:6" ht="14.25">
      <c r="A69" s="9"/>
      <c r="B69" s="1" t="s">
        <v>25</v>
      </c>
      <c r="C69" s="19"/>
      <c r="D69" s="20"/>
      <c r="E69" s="21"/>
      <c r="F69" s="21"/>
    </row>
    <row r="70" spans="1:6" ht="14.25">
      <c r="A70" s="3"/>
      <c r="B70" s="2" t="s">
        <v>46</v>
      </c>
      <c r="C70" s="15" t="s">
        <v>11</v>
      </c>
      <c r="D70" s="16">
        <v>128</v>
      </c>
      <c r="E70" s="17"/>
      <c r="F70" s="17">
        <f>+D70*E70</f>
        <v>0</v>
      </c>
    </row>
    <row r="71" spans="1:6" ht="14.25">
      <c r="A71" s="3"/>
      <c r="B71" s="2" t="s">
        <v>47</v>
      </c>
      <c r="C71" s="15" t="s">
        <v>11</v>
      </c>
      <c r="D71" s="16">
        <v>6</v>
      </c>
      <c r="E71" s="17"/>
      <c r="F71" s="17">
        <f>+D71*E71</f>
        <v>0</v>
      </c>
    </row>
    <row r="72" spans="1:6" ht="14.25">
      <c r="A72" s="22"/>
      <c r="B72" s="23"/>
      <c r="C72" s="22"/>
      <c r="D72" s="55"/>
      <c r="E72" s="39"/>
      <c r="F72" s="39"/>
    </row>
    <row r="73" spans="1:6" ht="89.25">
      <c r="A73" s="40" t="s">
        <v>24</v>
      </c>
      <c r="B73" s="1" t="s">
        <v>78</v>
      </c>
      <c r="C73" s="19"/>
      <c r="D73" s="56"/>
      <c r="E73" s="41"/>
      <c r="F73" s="41"/>
    </row>
    <row r="74" spans="1:6" ht="14.25">
      <c r="A74" s="3"/>
      <c r="B74" s="2" t="s">
        <v>83</v>
      </c>
      <c r="C74" s="15" t="s">
        <v>15</v>
      </c>
      <c r="D74" s="16">
        <v>9</v>
      </c>
      <c r="E74" s="17"/>
      <c r="F74" s="17">
        <f>+D74*E74</f>
        <v>0</v>
      </c>
    </row>
    <row r="75" spans="1:6" ht="14.25">
      <c r="A75" s="3"/>
      <c r="B75" s="2" t="s">
        <v>84</v>
      </c>
      <c r="C75" s="15" t="s">
        <v>15</v>
      </c>
      <c r="D75" s="16">
        <v>23</v>
      </c>
      <c r="E75" s="17"/>
      <c r="F75" s="17">
        <f>+D75*E75</f>
        <v>0</v>
      </c>
    </row>
    <row r="76" spans="1:6" ht="14.25">
      <c r="A76" s="3"/>
      <c r="B76" s="2" t="s">
        <v>85</v>
      </c>
      <c r="C76" s="15" t="s">
        <v>15</v>
      </c>
      <c r="D76" s="16">
        <v>262.5</v>
      </c>
      <c r="E76" s="17"/>
      <c r="F76" s="17">
        <f>+D76*E76</f>
        <v>0</v>
      </c>
    </row>
    <row r="77" spans="1:6" ht="14.25">
      <c r="A77" s="22"/>
      <c r="B77" s="23"/>
      <c r="C77" s="11"/>
      <c r="D77" s="24"/>
      <c r="E77" s="25"/>
      <c r="F77" s="25"/>
    </row>
    <row r="78" spans="1:6" ht="25.5">
      <c r="A78" s="18" t="s">
        <v>50</v>
      </c>
      <c r="B78" s="1" t="s">
        <v>48</v>
      </c>
      <c r="C78" s="9"/>
      <c r="D78" s="9"/>
      <c r="E78" s="9"/>
      <c r="F78" s="9"/>
    </row>
    <row r="79" spans="1:6" ht="14.25">
      <c r="A79" s="3"/>
      <c r="B79" s="2" t="s">
        <v>49</v>
      </c>
      <c r="C79" s="3" t="s">
        <v>35</v>
      </c>
      <c r="D79" s="42">
        <v>7</v>
      </c>
      <c r="E79" s="43"/>
      <c r="F79" s="17">
        <f>+D79*E79</f>
        <v>0</v>
      </c>
    </row>
    <row r="80" spans="1:6" ht="14.25">
      <c r="A80" s="22"/>
      <c r="B80" s="23"/>
      <c r="C80" s="22"/>
      <c r="D80" s="39"/>
      <c r="E80" s="39"/>
      <c r="F80" s="39"/>
    </row>
    <row r="81" spans="1:6" ht="27.75" customHeight="1">
      <c r="A81" s="18" t="s">
        <v>53</v>
      </c>
      <c r="B81" s="1" t="s">
        <v>51</v>
      </c>
      <c r="C81" s="9"/>
      <c r="D81" s="9"/>
      <c r="E81" s="9"/>
      <c r="F81" s="9"/>
    </row>
    <row r="82" spans="1:6" ht="14.25">
      <c r="A82" s="3"/>
      <c r="B82" s="2" t="s">
        <v>52</v>
      </c>
      <c r="C82" s="3" t="s">
        <v>35</v>
      </c>
      <c r="D82" s="42">
        <v>6</v>
      </c>
      <c r="E82" s="43"/>
      <c r="F82" s="17">
        <f>+D82*E82</f>
        <v>0</v>
      </c>
    </row>
    <row r="83" spans="1:6" ht="14.25">
      <c r="A83" s="22"/>
      <c r="B83" s="23"/>
      <c r="C83" s="22"/>
      <c r="D83" s="39"/>
      <c r="E83" s="39"/>
      <c r="F83" s="39"/>
    </row>
    <row r="84" spans="1:6" ht="89.25">
      <c r="A84" s="18" t="s">
        <v>55</v>
      </c>
      <c r="B84" s="53" t="s">
        <v>89</v>
      </c>
      <c r="C84" s="9"/>
      <c r="D84" s="9"/>
      <c r="E84" s="9"/>
      <c r="F84" s="9"/>
    </row>
    <row r="85" spans="1:6" ht="14.25">
      <c r="A85" s="3"/>
      <c r="B85" s="2" t="s">
        <v>54</v>
      </c>
      <c r="C85" s="3" t="s">
        <v>15</v>
      </c>
      <c r="D85" s="16">
        <v>487.4</v>
      </c>
      <c r="E85" s="43"/>
      <c r="F85" s="17">
        <f>+D85*E85</f>
        <v>0</v>
      </c>
    </row>
    <row r="87" spans="1:6" ht="63.75">
      <c r="A87" s="18" t="s">
        <v>93</v>
      </c>
      <c r="B87" s="53" t="s">
        <v>90</v>
      </c>
      <c r="C87" s="9"/>
      <c r="D87" s="9"/>
      <c r="E87" s="9"/>
      <c r="F87" s="9"/>
    </row>
    <row r="88" spans="1:6" ht="14.25">
      <c r="A88" s="3"/>
      <c r="B88" s="2" t="s">
        <v>79</v>
      </c>
      <c r="C88" s="3" t="s">
        <v>80</v>
      </c>
      <c r="D88" s="42">
        <v>1</v>
      </c>
      <c r="E88" s="43"/>
      <c r="F88" s="17">
        <f>+D88*E88</f>
        <v>0</v>
      </c>
    </row>
    <row r="89" spans="2:6" ht="14.25">
      <c r="B89" s="23"/>
      <c r="C89" s="22"/>
      <c r="D89" s="58"/>
      <c r="E89" s="39"/>
      <c r="F89" s="25"/>
    </row>
    <row r="90" spans="1:6" ht="15.75">
      <c r="A90" s="64" t="s">
        <v>56</v>
      </c>
      <c r="B90" s="64"/>
      <c r="C90" s="64"/>
      <c r="D90" s="64"/>
      <c r="E90" s="64"/>
      <c r="F90" s="28">
        <f>SUM(F51:F88)</f>
        <v>0</v>
      </c>
    </row>
    <row r="91" spans="1:6" ht="15.75">
      <c r="A91" s="29"/>
      <c r="B91" s="29"/>
      <c r="C91" s="29"/>
      <c r="D91" s="29"/>
      <c r="E91" s="29"/>
      <c r="F91" s="37"/>
    </row>
    <row r="92" spans="1:6" ht="15.75">
      <c r="A92" s="9"/>
      <c r="B92" s="12" t="s">
        <v>57</v>
      </c>
      <c r="C92" s="9"/>
      <c r="D92" s="9"/>
      <c r="E92" s="9"/>
      <c r="F92" s="9"/>
    </row>
    <row r="93" spans="1:6" ht="155.25" customHeight="1">
      <c r="A93" s="18" t="s">
        <v>6</v>
      </c>
      <c r="B93" s="1" t="s">
        <v>96</v>
      </c>
      <c r="C93" s="9"/>
      <c r="D93" s="9"/>
      <c r="E93" s="9"/>
      <c r="F93" s="9"/>
    </row>
    <row r="94" spans="1:6" ht="206.25" customHeight="1">
      <c r="A94" s="9"/>
      <c r="B94" s="54" t="s">
        <v>97</v>
      </c>
      <c r="C94" s="9"/>
      <c r="D94" s="9"/>
      <c r="E94" s="9"/>
      <c r="F94" s="9"/>
    </row>
    <row r="95" spans="1:6" ht="14.25">
      <c r="A95" s="3"/>
      <c r="B95" s="2" t="s">
        <v>98</v>
      </c>
      <c r="C95" s="15" t="s">
        <v>35</v>
      </c>
      <c r="D95" s="31">
        <v>24</v>
      </c>
      <c r="E95" s="17"/>
      <c r="F95" s="17">
        <f>+D95*E95</f>
        <v>0</v>
      </c>
    </row>
    <row r="96" spans="1:6" ht="14.25">
      <c r="A96" s="9"/>
      <c r="B96" s="9"/>
      <c r="C96" s="19"/>
      <c r="D96" s="44"/>
      <c r="E96" s="21"/>
      <c r="F96" s="21"/>
    </row>
    <row r="97" spans="1:6" ht="15.75">
      <c r="A97" s="64" t="s">
        <v>58</v>
      </c>
      <c r="B97" s="64"/>
      <c r="C97" s="64"/>
      <c r="D97" s="64"/>
      <c r="E97" s="64"/>
      <c r="F97" s="28">
        <f>SUM(F95:F96)</f>
        <v>0</v>
      </c>
    </row>
    <row r="98" spans="1:6" ht="15.75">
      <c r="A98" s="29"/>
      <c r="B98" s="29"/>
      <c r="C98" s="29"/>
      <c r="D98" s="29"/>
      <c r="E98" s="29"/>
      <c r="F98" s="37"/>
    </row>
    <row r="99" spans="1:6" ht="18">
      <c r="A99" s="65" t="s">
        <v>59</v>
      </c>
      <c r="B99" s="65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45" t="s">
        <v>60</v>
      </c>
      <c r="B101" s="46" t="s">
        <v>61</v>
      </c>
      <c r="C101" s="66">
        <f>+F30</f>
        <v>0</v>
      </c>
      <c r="D101" s="66"/>
      <c r="E101" s="9"/>
      <c r="F101" s="9"/>
    </row>
    <row r="102" spans="1:6" ht="14.25">
      <c r="A102" s="47" t="s">
        <v>62</v>
      </c>
      <c r="B102" s="48" t="s">
        <v>63</v>
      </c>
      <c r="C102" s="67">
        <f>+F39</f>
        <v>0</v>
      </c>
      <c r="D102" s="67"/>
      <c r="E102" s="9"/>
      <c r="F102" s="9"/>
    </row>
    <row r="103" spans="1:6" ht="14.25">
      <c r="A103" s="47" t="s">
        <v>64</v>
      </c>
      <c r="B103" s="48" t="s">
        <v>65</v>
      </c>
      <c r="C103" s="67">
        <f>+F47</f>
        <v>0</v>
      </c>
      <c r="D103" s="67"/>
      <c r="E103" s="9"/>
      <c r="F103" s="9"/>
    </row>
    <row r="104" spans="1:6" ht="14.25">
      <c r="A104" s="49" t="s">
        <v>66</v>
      </c>
      <c r="B104" s="50" t="s">
        <v>67</v>
      </c>
      <c r="C104" s="68">
        <f>+F90</f>
        <v>0</v>
      </c>
      <c r="D104" s="68"/>
      <c r="E104" s="9"/>
      <c r="F104" s="9"/>
    </row>
    <row r="105" spans="1:6" ht="14.25">
      <c r="A105" s="45" t="s">
        <v>68</v>
      </c>
      <c r="B105" s="46" t="s">
        <v>69</v>
      </c>
      <c r="C105" s="66">
        <f>+F97</f>
        <v>0</v>
      </c>
      <c r="D105" s="66"/>
      <c r="E105" s="9"/>
      <c r="F105" s="9"/>
    </row>
    <row r="106" spans="1:6" ht="15.75">
      <c r="A106" s="62" t="s">
        <v>70</v>
      </c>
      <c r="B106" s="62"/>
      <c r="C106" s="63">
        <f>SUM(C101:D105)</f>
        <v>0</v>
      </c>
      <c r="D106" s="63"/>
      <c r="E106" s="12"/>
      <c r="F106" s="12"/>
    </row>
    <row r="107" spans="1:6" ht="15.75">
      <c r="A107" s="59" t="s">
        <v>91</v>
      </c>
      <c r="B107" s="60"/>
      <c r="C107" s="61">
        <f>+C106*0.2</f>
        <v>0</v>
      </c>
      <c r="D107" s="61"/>
      <c r="E107" s="9"/>
      <c r="F107" s="9"/>
    </row>
    <row r="108" spans="1:6" ht="15.75">
      <c r="A108" s="59" t="s">
        <v>92</v>
      </c>
      <c r="B108" s="60"/>
      <c r="C108" s="61">
        <f>SUM(C106:D107)</f>
        <v>0</v>
      </c>
      <c r="D108" s="61"/>
      <c r="E108" s="9"/>
      <c r="F108" s="9"/>
    </row>
  </sheetData>
  <sheetProtection/>
  <mergeCells count="17">
    <mergeCell ref="C101:D101"/>
    <mergeCell ref="C102:D102"/>
    <mergeCell ref="C103:D103"/>
    <mergeCell ref="C104:D104"/>
    <mergeCell ref="C105:D105"/>
    <mergeCell ref="A30:E30"/>
    <mergeCell ref="A39:E39"/>
    <mergeCell ref="A47:E47"/>
    <mergeCell ref="A90:E90"/>
    <mergeCell ref="A97:E97"/>
    <mergeCell ref="A99:B99"/>
    <mergeCell ref="A107:B107"/>
    <mergeCell ref="C107:D107"/>
    <mergeCell ref="A108:B108"/>
    <mergeCell ref="C108:D108"/>
    <mergeCell ref="A106:B106"/>
    <mergeCell ref="C106:D10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Vodokanal Projekt</dc:creator>
  <cp:keywords/>
  <dc:description/>
  <cp:lastModifiedBy>Vodokanal Projekt</cp:lastModifiedBy>
  <dcterms:created xsi:type="dcterms:W3CDTF">2016-12-12T12:43:42Z</dcterms:created>
  <dcterms:modified xsi:type="dcterms:W3CDTF">2017-01-05T12:32:26Z</dcterms:modified>
  <cp:category/>
  <cp:version/>
  <cp:contentType/>
  <cp:contentStatus/>
</cp:coreProperties>
</file>