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755" windowHeight="12585" activeTab="4"/>
  </bookViews>
  <sheets>
    <sheet name="Jovana Popovića" sheetId="1" r:id="rId1"/>
    <sheet name="Vojvođanskih B. i V. Živančev" sheetId="2" r:id="rId2"/>
    <sheet name="Adi E. i Zilahi L." sheetId="3" r:id="rId3"/>
    <sheet name="Partizanska" sheetId="4" r:id="rId4"/>
    <sheet name="Rekapitulacija" sheetId="5" r:id="rId5"/>
  </sheets>
  <definedNames/>
  <calcPr fullCalcOnLoad="1"/>
</workbook>
</file>

<file path=xl/sharedStrings.xml><?xml version="1.0" encoding="utf-8"?>
<sst xmlns="http://schemas.openxmlformats.org/spreadsheetml/2006/main" count="672" uniqueCount="175">
  <si>
    <t>PREDMER I PREDRAČUN RADOVA ZA IZGRADNJU KANALIZACIJE</t>
  </si>
  <si>
    <t>oznaka</t>
  </si>
  <si>
    <t>opis pozicije</t>
  </si>
  <si>
    <t>j.m.</t>
  </si>
  <si>
    <t>količ.</t>
  </si>
  <si>
    <t>jed.cena</t>
  </si>
  <si>
    <t>iznos</t>
  </si>
  <si>
    <t>1.</t>
  </si>
  <si>
    <t>PRIPREMNO-ZAVRŠNI RADOVI</t>
  </si>
  <si>
    <t>1.1.</t>
  </si>
  <si>
    <t>Pripremiti odgovarajuću dokumentaciju za regulaciju saobraćaja u toku gradnje objekta, pribaviti saglasnosti nadležnog organa Opštine o delimičnom ili potpunom zatvaranju za saobraćaj ulice i shodno "Zakonu o osnovama i bezbednosti saobraćaja na putevima" obezbediti odgovarajuću gradilišnu saobraćajnu signalizaciju. Istu održavati do konačnog izvršenja radova.</t>
  </si>
  <si>
    <t>pauš</t>
  </si>
  <si>
    <t>1.2.</t>
  </si>
  <si>
    <t>Trasiranje i obeležavanje cevovoda na terenu prema podacima iz projekta i geodetsko praćenje radova u toku izgradnje cevovoda. Trasiranjem se označavaju šahtovi i temena kao i položaj i gabariti ostalih objekata na trasi cevovoda. Horizontalno lociranje vršiti na osnovu grafičkih priloga. Vertikalno lociranje vršiti nivelmanom vezujući se za kotu šahtnog poklopca recipijenta (šaht broj 0 na raskrsnici ulica Zilahi Lajoša i Hunjadi Janoša). Kote su date u dokaznicama i grafičkim prilozima. Radove vrši izvođač u svemu prema pravilima struke. Jediničnom cenom je obuhvaćeno: trasiranje i obeležavanje cevovoda; geodetsko praćenje radova u toku izgradnje cevovoda i pribavljanje svih potrebnih podataka iz nadležnog katastra. Obračun po m¹.</t>
  </si>
  <si>
    <t>m</t>
  </si>
  <si>
    <t>1.3.</t>
  </si>
  <si>
    <t xml:space="preserve">Geodetsko snimanje i kartiranje cevovoda i objekata na njima. Snimanjem se utvrđuje horizontalni i vertikalni položaj cevovoda i objekata na njemu. Snimanje vrši ovlašćeno preduzeće pre zatrpavanja cevi u rov, dok kartiranje vrši ovlašćena ustanova. Izvođač radova za tehnički prijem prilaže overen katastarski snimak izvršenih radova (kopiju plana sa kartiranim objektom) sa obrazloženjem eventualnih odstupanja. Obračun po m' cevovoda. </t>
  </si>
  <si>
    <t>1.4.</t>
  </si>
  <si>
    <t>Uređenje i čišćenje gradilišta od šuta i ostatka materijala nakon završetka izgradnje.Obračun po komplet izvršenim radovima.</t>
  </si>
  <si>
    <t>kpl</t>
  </si>
  <si>
    <t>1.5.</t>
  </si>
  <si>
    <t xml:space="preserve">Troškovi nadzora vlasnika podzemnih instalacija nad otkrivanjem položaja postojećih instalacija, njihovog osiguranja za vreme gradnje kolekora i zatrpavanja rova. Obračun paušalno.  </t>
  </si>
  <si>
    <t xml:space="preserve"> </t>
  </si>
  <si>
    <t>1.6.</t>
  </si>
  <si>
    <t>Prosecanje i rušenje kolovozne konstrukcije (gornji i donji stroj) na trasi cevovoda. Prosecanje vršiti u predvidenoj širini iskopa uvećanoj za 10%. Šut nastao tom prilikom utovariti u transportna sredstva i odneti na deponiju udaljenu do 5 km. Pozicijom obuhvatiti i omogućavanje saobraćaja izradom potrebnog broja prelaza (čelične putne ploče ili sl.) preko rova za vreme izvođenja radova. Obračun po m² porušene površine.</t>
  </si>
  <si>
    <t xml:space="preserve">m² </t>
  </si>
  <si>
    <t>1.7.</t>
  </si>
  <si>
    <t>Prosecanje i rušenje postojećih betonskih površina (pešačke staze, parking i sl.) na trasi cevovoda. Prosecanje vršiti u predvidenoj širini iskopa uvećanoj za 10%. Šut nastao tom prilikom utovariti u transportna sredstva i odneti na deponiju udaljenu do 5 km. Obračun po m² porušene površine.</t>
  </si>
  <si>
    <t>1.8.</t>
  </si>
  <si>
    <t>Vraćanje gornjeg stroja kolovozne konstrukcije u ranije stanje. Jediničnom cenom obuhvaćena je nabavka potebne količine materijala (bitumenizirani noseći sloj i asfalt beton) i izrada prosečenih površina istih ili boljih karakteristika od postojećih, uključujući i nabavku i ugradnju porušenih ivičnjaka. Obračun po m² prosečene površine.</t>
  </si>
  <si>
    <t>Napomena: Zatrpavanja rova peskom je obuhvaćeno pozicijama 2.2. Izrada tampona (donji stroj kolovoza) od drobljenog kamenog agregata 0/31.5 (debljine 30 cm) je obuhvaćena pozicijama 2.3.</t>
  </si>
  <si>
    <t>1.9.</t>
  </si>
  <si>
    <t>Vraćanje betonskih površina u ranije stanje. Jediničnom cenom obuhvaćena je nabavka potebne količine materijala i izrada prosečenih površina istih ili boljih karakteristika od postojećih. Obračun po m² porušene površine.</t>
  </si>
  <si>
    <t>Napomena: Zatrpavanja rova peskom je obuhvaćeno pozicijama 2.2. Izrada tampona (donji stroj kolovoza) od drobljenog kamenog agregata 0/31.5 (debljine 15 cm) je obuhvaćena pozicijama 2.3.</t>
  </si>
  <si>
    <t>1.10.</t>
  </si>
  <si>
    <t>Rušenje postojećih površina od tucanika (kućni prilazi i put) na trasi cevovoda. Prosecanje vršiti u predvidenoj širini iskopa uvećanoj za 10%. Šut nastao tom prilikom deponovati u neposrednoj blizini. Obračun po m² porušene površine.</t>
  </si>
  <si>
    <r>
      <t>m</t>
    </r>
    <r>
      <rPr>
        <sz val="11"/>
        <rFont val="Calibri"/>
        <family val="2"/>
      </rPr>
      <t>²</t>
    </r>
  </si>
  <si>
    <t>1.11.</t>
  </si>
  <si>
    <t>Vraćanje površine od tucanika (kućni prilazi i put) u prvobitno stanje upotrebom materijala dobijenog rušenjem iste. Jediničnom cenom obuhvaćena je nabavka nedostajuće količine materijala i izrada prosečenih površina. Obračun po m2 porušene površine.</t>
  </si>
  <si>
    <t>1.12.</t>
  </si>
  <si>
    <r>
      <t>Skidanje i lagerovanje u neposrednoj blizini "behaton" kocke na delu ukrštanja trase cevovoda sa kućnim prilazima. Skidanje "behaton" kocke vršiti u predviđenoj širini iskopa uvećanoj za 20%. Pozicijom obuhvatiti i omogućavanje saobraćaja izradom potrebnog broja prelaza (čelične putne ploče ili sl.) preko rova za vreme izvođenja radova. Obračun po m</t>
    </r>
    <r>
      <rPr>
        <sz val="11"/>
        <rFont val="Calibri"/>
        <family val="2"/>
      </rPr>
      <t>²</t>
    </r>
    <r>
      <rPr>
        <sz val="11"/>
        <rFont val="Arial"/>
        <family val="2"/>
      </rPr>
      <t xml:space="preserve"> skinute "behaton" kocke.</t>
    </r>
  </si>
  <si>
    <t>1.13.</t>
  </si>
  <si>
    <t xml:space="preserve">Vraćanje površina obloženih betonskom kockom (behaton) u prvobitno stanje. </t>
  </si>
  <si>
    <t>Pozicijom su obuhvaćene sledeće aktivnosti:</t>
  </si>
  <si>
    <t>* Nabavka, dopremanje i ugradnja tucanika 0-31 u tampon sloj. Tucanik se zbija odgovarajućom mehanizacijom do Ms= 6 kN/cm², što se na zahtev nadzornog organa dokazuje opitima pločom. Tampon je u zbijenom stanju debljine 25 cm. Širini tampon sloja je jednaka širini iskopa uvećanoj za 20%.</t>
  </si>
  <si>
    <t>* Nabavka, dopremanje i ugradnja frakcije 0-4 u tampon sloj debljine 5 cm. Frakcija 0-4 se ugrađuje preko tampona od tucanika.</t>
  </si>
  <si>
    <t>* Ugradnja betonskih kocki preko frakcije 0-4. Projektom se predviđa upotreba kocki čije je skidanje obuhvaćeno pozicijom 1.12.</t>
  </si>
  <si>
    <t xml:space="preserve">* Nabavka i dopremanje dunavskog peska i popunjavanje fuga betonskih i granitnih kocki. </t>
  </si>
  <si>
    <t>Jediničnom cenom je obuhvaćena nabavka potrebne količine materijala (uključujući i nabavku eventualno oštećenih betonskih kocki) i izrada konstrukcije, kao i nabavka i ugradnju porušenih ivičnjaka. Obračun po m² skinute betonske kocke.</t>
  </si>
  <si>
    <t>1.14.</t>
  </si>
  <si>
    <t>Uklanjanje prepreka na trasi cevovoda u vidu privremenog izmeštanja postojećih saobraćajnih znakova, reklama i betoskih stubova ograde na trasi cevovoda. Obračun po komadu privremeno izmeštenog saobraćajnog znaka, odnosno reklame.</t>
  </si>
  <si>
    <t>kom</t>
  </si>
  <si>
    <t>1.15.</t>
  </si>
  <si>
    <t>Vraćanje u prvobitni položaj privremeno izmeštenih saobraćajnih znakova, reklama i betoskih stubova ograde na trasi cevovoda. Obračun po komadu saobraćajnog znaka, odnosno reklame, vraćenog u prvobitno stanje.</t>
  </si>
  <si>
    <t>1.16.</t>
  </si>
  <si>
    <t>Planiranje i uređenje zelenih površina, vraćanje bankina (obavezno je zadržavanje postojećih poprečnih i podužnih padova bankine) i upojnih jarkova u prvobitno stanje i zatravljivanje. Radove na ovoj poziciji realizovati nakon izgradnje cevovoda. Obračun po m¹ dužnom trase.</t>
  </si>
  <si>
    <t>1.17.</t>
  </si>
  <si>
    <t>Snimanje  zacevljenog dela kanalizacije video kamerom sa proverom defleksije, ostvarenih podužnih padova i spojeva zatrpanog cevovoda. Snimanju prisustvuju rukovodilac radova i nadzorni organ. O snimanju se sastavlja zapisnik kome se prilažu DVD snimci izvršenih radova. Obračun po m cevovoda.</t>
  </si>
  <si>
    <t>Ukupno pripremno-završni radovi:</t>
  </si>
  <si>
    <t>2.</t>
  </si>
  <si>
    <t>ZEMLJANI RADOVI</t>
  </si>
  <si>
    <t>2.1.</t>
  </si>
  <si>
    <t>Mašinski i ručni iskop rova u materijalu III i IV kategorije sa odbacivanjem  iskopanog materijala na min 1 m od ivice rova. Iskop se vrši u uslovima snižavanja nivoa podzemne vode i podgradivanja rova gde dubina rova prelazi 1.0m.</t>
  </si>
  <si>
    <t xml:space="preserve">Ručni iskop je obavezan na svim onim mestima gde mehanizacija može da ošteti postojeće objekte, drveće i infrastrukturu (podzemnu i nadzemnu). </t>
  </si>
  <si>
    <t>Napomena:</t>
  </si>
  <si>
    <t xml:space="preserve">Pre početka radova obavezno je utvrditi  i obeležiti tačan položaj podzemnih instalacija. U katastru podzemnih instalacija ne postoje podaci o tačnom položaju svih podzemnih instalacija u zoni projektovane kanalizacije. Prilikom utvrđivanja položaja podzemnih instalacija obavezno je prisustvo ovlašćenih predstavnika vlasnika instalacija. </t>
  </si>
  <si>
    <t xml:space="preserve">mašinski  90% </t>
  </si>
  <si>
    <t>m³</t>
  </si>
  <si>
    <t>ručni 10%</t>
  </si>
  <si>
    <t>2.2.</t>
  </si>
  <si>
    <t xml:space="preserve">Nabavka, dopremanje i ugrađivanje peska ispod cevi, bočno od cevi do zida rova i minimalno 30 cm iznad temena cevi, u slojevima 15-30 cm. U delu trase koji se nalazi ispod asfaltnih i betonskih površina, pesak se ugrađuje do donje ivice posteljice kolovozne konstrukcije ili druge javne površine za saobraćaj vozila i pešaka. Pesak se ugrađuje uz zbijanje do 95% od max laboratorijske zbijenosti po standardnom  „Proktor“ –ovom postupku (shodno standardu SRPS U.B1.038). U delu trase koji se nalazi ispod asfaltnih i betonskih površina, pesak se zbija do 100% od max laboratorijske zbijenosti po standardnom  „Proktor“ –ovom postupku (shodno standardu SRPS U.B1.038). Zbijanje do nivoa 30 cm iznad temena cevi vršiti ručno, od nivoa 30 cm iznad temena cevi do nivoa 1 m iznad temena cevi zbijanje vršiti lakim aparatima za nabijanje, a zbijanje ostalog dela rova vršiti mašinski u skladu sa preporukama proizvođača cevi.  Posebnu pažnju obratiti na sabijanje peska ispod ose cevi.  Zatrpavanje rova u zoni postojećih podzemnih instalacija se obavezno vrši prema uputstvu i uz nadzor vlasnika instalacija. Ugrađivanje peska se vrši u uslovima postepenog podizanja podgrade i zbijanja nakon podizanja podgrade. </t>
  </si>
  <si>
    <t xml:space="preserve">Pozicijom je obuhvaćena i spoljna kontrola ostvarene zbijenosti u odnosu na max laboratorijsku zbijenost po standardnom  „Proktor“ –ovom opitu, na svakih 25 m trase cevovoda, sa dokazom  postignute zbijenosti. Mesta na kojima se vrši kontrola zbijenosti utvrđuje Nadzorni organ. Spoljnu kontrolu zbijenosti prema standardnom  „Proktor“ –ovom opitu vrši akreditovano preduzeće. Zapreminu uzetog uzorka peska iz ispune rova utvrditi nekom  od priznatih metoda, na primer pomoću staklenog balona (ispunjenog kalibrisanim peskom) sa zasunom i levkom. U slučaju promene kvaliteta materijal za zatrpavanje obavezno je ponoviti standardni „Proktor“ –ov opit. </t>
  </si>
  <si>
    <t>Sloj peska ispod dna cevi DN 250 (unutrašnja ivica) se ugrađuje u visini od 15 cm.</t>
  </si>
  <si>
    <t>Ukoliko se prilikom izgradnje kolektora ne može obezbediti kvalitetno obaranje nivoa podzemne vode, umesto sloja peska ispod cevi može se ugraditi frakcija šljunka ili rizla.</t>
  </si>
  <si>
    <t>Jediničnom cenom je obuhvaćen kompletan rad i materijal, uključujući i pažljivo zatrpavanje u zoni postojećih instalacija.  Obračun po m³ rova zatrpanog peskom.</t>
  </si>
  <si>
    <t>2.3.</t>
  </si>
  <si>
    <t>Nabavka, dopremanje i ugradnja drobljenog kamenog agregata 0-31.5 mm u rov kolektora. Kamenim agregatom se zatrpava gornjih 30 cm rova na delu trase ispod kolovoznih površina, odnosno gornjih 15 cm rova ispod betonskih površina. Agregat se zbija odgovarajućom mehanizacijom do Ms= 6 kN/cm², što se na zahtev nadzornog organa dokazuje opitima pločom. Sloj drobljenog kamenog agregata ispod kolovoznih površina je debljine 30 cm u zbijenom stanju. Sloj drobljenog kamenog agregata ispod betonskih površina je debljine 15 cm u zbijenom stanju. Pozicijom je obuhvaćena spoljna kontrola zbijenosti opitom pločom, na svakih 25 m trase cevovoda, sa dokazom  postignute zbijenosti. Mesta na kojima se vrši kontrola zbijenosti utvrđuje Nadzorni organ. Spoljnu kontrolu zbijenosti vrši akreditovano preduzeće.  Jediničnom cenom je obuhvaćen kompletan rad i materijal. Obračun po m³ drobljenog kamenog agregata u zbijenom stanju.</t>
  </si>
  <si>
    <t>2.4.</t>
  </si>
  <si>
    <r>
      <t xml:space="preserve">Ugrađivanje zemlje iz iskopa u rov po završenoj montaži cevovoda i zatrpavanja zone cevovoda peskom. </t>
    </r>
    <r>
      <rPr>
        <sz val="11"/>
        <rFont val="Arial"/>
        <family val="2"/>
      </rPr>
      <t xml:space="preserve">Materijal iz iskopa se ugraduje u slojevima po 20-30 cm uz obavezno ručno zbijanje i zbijanje lakim aparatima do nadsloja od 1 m nad temenom cevi i mašinsko zbijanje ostalog dela u skladu sa preporukama proizvođača cevi. Zbijanje vršiti do 95% od max laboratorijske zbijenosti po standardnom  „Proktor“ –ovom postupku (shodno standardu SRPS U.B1.038). Za ugradnju u rov se koristi kvalitetniji materijal (suv, homogen, rastresit). Ugrađivanje zemlje se vrši u uslovima postepenog podizanja podgrade i zbijanja nakon podizanja podgrade. Zatrpavanje rova u zoni postojećih podzemnih instalacija se obavezno vrši prema uputstvu i uz nadzor vlasnika instalacija.   </t>
    </r>
  </si>
  <si>
    <t xml:space="preserve">Pozicijom je obuhvaćena i spoljna kontrola ostvarene zbijenosti u odnosu na max laboratorijsku zbijenost po standardnom  „Proktor“ –ovom opitu, na svakih 25 m trase cevovoda, sa dokazom  postignute zbijenosti. Mesta na kojima se vrši kontrola zbijenosti utvrđuje Nadzorni organ. Spoljnu kontrolu zbijenosti prema standardnom  „Proktor“ –ovom opitu vrši akreditovano preduzeće. U slučaju promene kvaliteta materijala za zatrpavanje obavezno je ponoviti standardni „Proktor“ –ov opit. </t>
  </si>
  <si>
    <r>
      <t>Jediničnom cenom je obuhvaćen kompletan rad i materijal.  Obračun po m</t>
    </r>
    <r>
      <rPr>
        <sz val="12"/>
        <rFont val="Arial"/>
        <family val="2"/>
      </rPr>
      <t>³</t>
    </r>
    <r>
      <rPr>
        <sz val="11"/>
        <rFont val="Arial"/>
        <family val="2"/>
      </rPr>
      <t xml:space="preserve"> zatrpanog rova.</t>
    </r>
  </si>
  <si>
    <t>2.5.</t>
  </si>
  <si>
    <t>Zahvatanje materijala iz iskopa, utovar, odvoz, istovar i razastiranje na lokalnoj deponiji udaljenoj do 5 km. Jediničnom cenom je obuhvaćen utovar, transport, istovar i razastiranje na lokalnoj deponiji. Sa gradilišta je potrebno odneti sav višak materijala. Obračun po m³ samoniklog materijala</t>
  </si>
  <si>
    <t>2.6.</t>
  </si>
  <si>
    <r>
      <t>Nabavka, dopremanje, montaža i demontaža podgrade za vreme izvođenja svih radova u rovu. Projektom se predviđa upotreba Krings podgrade, a može biti upotrebljena i svaka druga podgrada, jedini uslov je da usvojena tehnologija obaranja podzemne vode, zajedno sa usvojenim načinom podgrađivanja, obezbedi stabilnost rova (njegovog dna i vertikalnih ivica) i rad u suvom. Jediničnom cenom je obračunat materijal i celokupan rad na montaži i demontaži podgrade. Obračun po m</t>
    </r>
    <r>
      <rPr>
        <sz val="11"/>
        <rFont val="Calibri"/>
        <family val="2"/>
      </rPr>
      <t>²</t>
    </r>
    <r>
      <rPr>
        <sz val="11"/>
        <rFont val="Arial"/>
        <family val="2"/>
      </rPr>
      <t xml:space="preserve"> podgrade.</t>
    </r>
  </si>
  <si>
    <t>2.7.</t>
  </si>
  <si>
    <t>Osiguranje svih otkrivenih instalacija u rovu, izrada štitnika protiv mehaničkog oštećenja i  postavljanje upozoravajućih traka za identifikaciju. Osiguranje se vrši prema upustvu vlasnika instalacije. Instalacije se otkrivaju pažljivim ručnim iskopom, osiguravaju u rovu (kačenjem o gredni nosač postavljen iznad rova), a po završenoj montaži kolektora pažljivo zatrpavaju uz nadzor vlasnika instalacije. Iznad instalacije u rovu postaviti PVC štitnike, a zatim i PVC upozoravajuće trake za identifikaciju.  Utvrđivanje tačnog položaja podzemnih instalacija, kao i iskop i zatrpavanje rova u zoni ukrštanja sa podzemnim instalacijama, je predmet posebnih pozicija. Pozicijom se daje orjentacioni broj instalacija, tačan broj će se utvrditi prilikom izrade šliceva. Jediničnom cenom u ovoj poziciji je obuhvaćeno osiguranje instalacija u rovu (kačenjem o gredni nosač postavljen iznad rova), postavljanje PVC štitnika i postavljanje PVC upozoravajućih traka za identifikaciju. Obračun po komadu.</t>
  </si>
  <si>
    <t>2.8.</t>
  </si>
  <si>
    <t xml:space="preserve">Snižavanje nivoa podzemne vode za vreme iskopa, montaže cevi, zatrpavanja rova i izrade šahtova. Za vreme izvođenja navedenih pozicija, dno rova mora biti suvo. Snižavanje vode vršiti odgovarajućom opremom koja će obezbediti rad u suvom i stabilnost rova. Opredelenje za obaranje podzemne vode odobrava nadzorni organ, jedini uslov je da usvojena tehnologija obaranja podzemne vode, zajedno sa usvojenim načinom podgrađivanja, obezbedi stabilnost rova (njegovog dna i vertikalnih ivica) i rad u suvom. Jediničnom cenom je obuhvaćena oprema, materijal i energija za sniženje NPV, uključujući i odvođenje zahvaćene vode. </t>
  </si>
  <si>
    <t>Obračun po m'.</t>
  </si>
  <si>
    <t>m¹</t>
  </si>
  <si>
    <t>Ukupno zemljani radovi:</t>
  </si>
  <si>
    <t>3.</t>
  </si>
  <si>
    <t>MONTAŽERSKI RADOVI</t>
  </si>
  <si>
    <t>3.1.</t>
  </si>
  <si>
    <t xml:space="preserve">Nabavka, transport, isporuka i propisno lagerovanje, na lokaciju u Bečeju po izboru Investitora, kanalizacionih  cevi PVC DN 250 SDR 41 zajedno sa svim spojnim i zaptivnim materijalom. Cevi su namenjene za izgradnju kolektora otpadnih voda. Predmet isporuke mogu biti samo neoštećene i ispravne cevi urađene u skladu sa normama datim standardima: SRPS EN 1401, SRPS EN ISO 9969, SRPS G.S3. 506 i SRPS G.S3. 507 i koje o tome poseduju važeći sertifikat (potvrdu o kvalitetu). Projektom je predviđena upotreba cevi kojima debljina nije manja od: 6.2 mm za cevi PVC DN250 SDR 41. Projektom predviđene PVC kanalizacione cevi se ugrađuju na sloj peska debljine 15 cm. Pesak se postavlja i oko cevi i 30 cm iznad temena cevi. Jediničnom cenom je obuhvaćen sav materijal (cevi i zaptivke), nabavka, transport, istovar i propisno lagerovanje na lokaciji u Bečeju koju odredi Investitor, uključujući i pribavljanje važećih potvrda o kvalitetu (sertifikata). </t>
  </si>
  <si>
    <t xml:space="preserve">Nadsloj nad temenom cevi DN 250 se kreće u intervalu od 1.45 do 3.57 m. </t>
  </si>
  <si>
    <r>
      <t xml:space="preserve">U navedenim uslovima cev treba da ima takve karakteristike da može prihvatiti temeni pritisak od tla i povremeno saobraćajno opterećenje od teretnog vozila težine 600 kN na površini terena, pri merodavnom nivou podzemne vode (NPV=KT). </t>
    </r>
    <r>
      <rPr>
        <b/>
        <sz val="11"/>
        <rFont val="Arial"/>
        <family val="2"/>
      </rPr>
      <t xml:space="preserve">Uz predhodnu saglasnost projektanta, predmet isporuke mogu biti i cevi drugih proizvođača i od drugog materijala </t>
    </r>
    <r>
      <rPr>
        <sz val="11"/>
        <rFont val="Arial"/>
        <family val="2"/>
      </rPr>
      <t>pod uslovom da imaju mehaničke i hidrauličke karakteristike jednake ili bolje od karakteristika navedenih cevi, odnosno da ugrađene u cevovod pri transportu otpadne vode imaju hrapavost  cevovoda  manju ili jednaku 0.4 mm, otpornost na hemijsku i mehanicku agresivnost komunalnih otpadnih voda, vodonepropusnost, kao i statičku stabilnost pri napred navedenim nadslojima,  uz povremeno saobraćajno opterećenje teretnog vozila od 600 kN i pri merodavnom nivou podzemne vode u smislu dugotrajnog opterećenja. Obračun po m¹ kolektora.</t>
    </r>
  </si>
  <si>
    <t xml:space="preserve">PVC DN 250, SDR 41 (s-20) SN4 </t>
  </si>
  <si>
    <t>m'</t>
  </si>
  <si>
    <t>3.2.</t>
  </si>
  <si>
    <t xml:space="preserve">Dopremanje na gradilište i montaža po datoj niveleti cevi iz pozicije 3.1.  Za izgradnju kanalizacije mogu se koristiti samo cevi i fazonski komadi urađeni u skladu sa normama datim standardima SRPS EN 1401, SRPS EN ISO 9969, SRPS G.S3. 506 i SRPS G.S3. 507 i koje o tome poseduju važeći sertifikat (potvrdu o kvalitetu). Pre ugradnje svaka cev se vizuelno mora pregledati i utvrditi njeno eventualno oštećenje. Manipulisanje sa cevima treba da je u svemu saglasno uslovima koje propisuje proizvođač cevi. Cevi se spajaju utiskivanjem u naglavak koji ima prethodno umetnutu zaptivku u žljebu specijalno izrađenom kao ležište zaptivke, ili odgovarajućim spojnicama, sa propisanim zaptivkama. </t>
  </si>
  <si>
    <t>Ugrađena cev mora celom svojom dužinom ravnomerno ležati na sloju peska. Ispod spojnica se pesak iskopa. Ugradnja cevi se kontroliše nivelmanom. Dozvoljeno odstupanje od projektovane kote je +-0.5 cm. Montirana deonica se, u prisustvu Nadzornog organa, ispituje na probni pritisak od 0.3 bara iznad temena cevi. Kontrola je uspešna ako zapremina dodate vode nije veća od 0.15 l/m² unutrašnje ovlažene površine cevi tokom 30 minuta. O uspešno izvršenoj probi na pritisak se sastavlja zapisnik koji se prilaže za tehnički prijem. Radove izvesti u svemu prema SRPS EN 1610 i ATV-DWK-A139. Jediničnom cenom je obuhvaćeno dopremanje cevi iz kruga Investitora, montaža, proba na pritisak (uključujući i obezbeđivanje potrebne količine vode za sprovođenje probe na pritisak), kao i nivelmanska kontrola ugradnje. Šahtovi se ne odbijaju. Sečenje cevi i otpadni materijal se ne plaćaju posebno.</t>
  </si>
  <si>
    <t>Obracun po m' cevi.</t>
  </si>
  <si>
    <t xml:space="preserve">Napomena: Ovom pozicijom je obuhvaćena i ugradnja kanalizacionih cevi podbušivanjem ispod propusta atm. kanalizacije, pored stubova vazdušnog EE i TT voda  (na svim mestima gde se ne može obezbediti 2 m rastojanja od rova do temelja stuba, u dužini od cca 4 m po jednom stubu. ) i sl. Ugradnja cevi podbušivanjem se vrši u svemu prema uslovima nadležnih preduzeća. </t>
  </si>
  <si>
    <t>3.3.</t>
  </si>
  <si>
    <t xml:space="preserve">Nabavka, dopremanje i lagerovanje na lokaciji u Bečeju po izboru Investitora, fazonskih komada PVC KGF DN 250 SDR 41 (uvodnik u šaht) u svemu prema SRPS EN 1401. Isporučeni fazonski komadi moraju posedovati važeći sertifikat (potvrdu o kvalitetu). Ugradnja komada se vrši prilikom izrade šahtova i izrade priključaka na postojeće šahtove. Jediničnom cenom je obuhvaćen i sav spojni i zaptivni materijal. Obračun po isporučenom komadu. </t>
  </si>
  <si>
    <t>*PVC KGF DN250, SDR 41</t>
  </si>
  <si>
    <t>3.4.</t>
  </si>
  <si>
    <t>Izrada priključka na postojeći šaht kanalizacione mreže. Pozicijom je obuhvaćeno probijanje rupe,  dopremanje PVC fazonskog komada uvodnik u šaht KGF DN 250 (nabavka je obuhvaćena prethodnom pozicijom) i obrada ostatka rupe. Jediničnom cenom obuhvatiti celokupan materijal i rad. Obračun po komplet izvršenim radovima.</t>
  </si>
  <si>
    <t>3.5.</t>
  </si>
  <si>
    <t>Nabavka, dopremanje i ugradnja šahtnih poklopaca od nodularnog liva klase D400, prema standardima SRPS EN 1563 i SRPS EN 124, sa otvorima za ventilisanje i  sa mehanizmom za zaključavanje i odgovarajućim mehanizmom za podizanje.  Svetli otvor poklopca je 600 mm.  Okvir poklopca se postavlja u fazi izrade završnog prstena. Poklopac se postavlja tačno ±0.5 cm u nivou terena odnosno kolovoza. Jediničnom cenom obuhvatiti nabavku, transport do mesta ugradnje i ugradnju. Obračun po komadu poklopca zajedno sa okvirom i mehanizmom za zaključavanje.</t>
  </si>
  <si>
    <t>Ukupno montažerski radovi:</t>
  </si>
  <si>
    <t>4.</t>
  </si>
  <si>
    <t>RADOVI NA IZRADI ŠAHTOVA</t>
  </si>
  <si>
    <t xml:space="preserve">Nabavka materijala i izrada tipskih polumontažnih tipskih šahtova od nabijenog betona MB 30 na kolektorima DN 250. Šaht treba da je konstruktivno stabilan u uslovima pritiska tla i dejstva saobraćajnog opterećenja teretnim vozilom od 600 kN. Izgradnja šahta podrazumeva proširenje i produbljenje rova ručnim iskopom i dodatno podgrađivanje tako da se mogu izvršiti naredne pozicije: </t>
  </si>
  <si>
    <t>* Zbijanje podtla, preko kog se izvodi tampon sloj šljunka, do Ms = 10000 kN/m2.</t>
  </si>
  <si>
    <t>* Nabavka materijala i izrada tampona od šljunka, debljine 20 cm u zbijenom stanju, kružnog oblika prečnika 180 cm. Pri ugradnji šljunak se zbija odgovarajućom mehanizacijom do Ms=3 kN/cm².</t>
  </si>
  <si>
    <t xml:space="preserve">* Nabavka, montaža i demontaža tipske oplate, nabavka i ugrađivanje nabijenog betona MB 30 i izrada donje ploče šahta debljine 20 cm i prečnika 140 cm. </t>
  </si>
  <si>
    <r>
      <t>* Nabavka, montaža i demontaža tipske oplate, nabavka i ugrađivanje nabijenog betona MB 30 i izrada donjeg prstena šahta unutrašnjeg prečnika 100 cm, debljine zida 20 cm, minimalne visine DN</t>
    </r>
    <r>
      <rPr>
        <vertAlign val="subscript"/>
        <sz val="11"/>
        <rFont val="Arial"/>
        <family val="2"/>
      </rPr>
      <t>cevi</t>
    </r>
    <r>
      <rPr>
        <sz val="11"/>
        <rFont val="Arial"/>
        <family val="2"/>
      </rPr>
      <t>+20 cm.</t>
    </r>
  </si>
  <si>
    <t>* dopremanje i ugradnja PVC fazonskih komada KGF DN 250, u zid donjeg prstena šahta. Fazonski komadi se ugrađuju na projektovane kote za potrebe priključka cevi kolektora na šaht. Kote ugradnje KGF fazonskih komada su date u grafičkom prilogu i u dokaznicama za izgradnju kolektora. Nabavka fazonskih komada je predmet posebne pozicije (3.3).</t>
  </si>
  <si>
    <t>* nabavka i ugradnja betona MB 20 u prostor između unutrašnjeg zida donjeg prstena i cevi, formiranje kinete, gletovanje gornje površine kinete i prosecanje cevi u šahtu.</t>
  </si>
  <si>
    <t>* nabavka, dopremanje, montaža i zalivanje spojnica (vodonepropusnim materijalom) prefabrikovanih vodonepropusnih prstenova za šahtove. Predmet isporuke su samo neoštećeni i ispravni prstenovi koji poseduju dokaz o kvalitetu (atest):SRPS U.N1.050. Unutrašnji prečnik prstena je 100 cm, debljina zida 10 cm a visine su 100, 50 i 25 cm. Prefabrikovani elementi su od vodonepropusnog armiranog betona, nosivosti po obodu od min. 45 N/cm². Broj elemenata od kojih se formira zid šahta zavisi od dubine šahta. Uslov da se kompletan šaht završava tačno u nivou terena odnosno kolovoza se ispunjava kombinacijom prstenova i visinom donjeg prstena šahta.</t>
  </si>
  <si>
    <t xml:space="preserve">* nabavka, dopremanje i ugradnja prefabrikovanog završnog elementa šahta (gornja ploča), okruglog oblika, prečnika 120 cm, debljine 19 cm sa otvorom 60 cm za silaz u šaht. </t>
  </si>
  <si>
    <t xml:space="preserve">* nabavka materijala i izrada livenjem na licu mesta završnih prstenova za prihvat šahtnih poklopaca. Prsten se izrađuje od armiranog betona MB 30. Unutrašnji prečnik prstena je 60 cm, min. debljine 16 cm, a obračunske visine 25 cm. Visina prstena se određuje na licu mesta tako da se obezbedi završetak šahta tačno u visini terena. Dozvoljena tolerancija je +-0.5 cm. U prsten se ugrađuje armatura od betonskog gvožđa d=8 mm koju čine 2 prstena prečnika 65 cm, 2 prstena prečnika 95 cm i 20 uzengija kvadratnog oblika 15*15 cm od betonskog gvožđa d=6 mm. Prilikom betoniranja se ugrađuje okvir poklopca čija je nabavka predmet posebne pozicije. </t>
  </si>
  <si>
    <t>* nabavka, dopremanje i ugradnja livenogvozdenih penjalica u šaht. Ostavlja se mogućnost izbora tipa LG penjalica s tim da se tipu prilagođava razmak (penjalice SRPS EN 13101 se ugrađuju na razmaku 25 cm).</t>
  </si>
  <si>
    <t xml:space="preserve">* Nabavka, dopremanje i ugrađivanje nedostajuće količine peska u rov u zoni šahtova koji se nalaze u kolovozu (na delu gde se rov proširuje za potrebe izrade šahta) u slojevima 15-30 cm.  Pesak se ugrađuje uz zbijanje prema opisu datom pozicijom 2.2., što se na zahtev nadzornog organa dokazuje opitom pločom. </t>
  </si>
  <si>
    <t xml:space="preserve">Umesto predviđenih, mogu se primeniti i drugačija rešenja šahtova (liveni na licu mesta ili sl.) uz uslov da se pribavi saglasnost Projektanta, ispoštuju unutrašnje dimenzije i obezbedi statička stabilnost i vodonepropusnost šahta. </t>
  </si>
  <si>
    <t>Visinom šahta označeno je rastojanje izmedu dna cevi i gornje površine šahta. Visina šahta se kreće u intervalu od 1.70 do 3.73 m.</t>
  </si>
  <si>
    <t>Izgrađeni šaht se ispituje na probni pritisak od 0.3 bara iznad temena cevi. Kontrola je uspešna ako zapremina dodate vode nije veća od 0.4 l/m² unutrašnje ovlažene površine šahta tokom 30 minuta. Kontrola se vrši u prisustvu Nadzornog organa. O uspešno izvršenoj probi na pritisak se sastavlja zapisnik koji se prilaže za tehnički prijem.</t>
  </si>
  <si>
    <t xml:space="preserve">Jedinačnom cenom je obuhvaćen kompletan rad i materijal uključujući: zemljane radove, eventualne popravke kolovoznih površina, dopremanje i ugradnju fazonskih komada, kao i probu na pritisak (sa obezbeđivanjem potrebne količine vode za sprovođenje probe na pritisak). Obračun po komadu izgrađenog šahta. </t>
  </si>
  <si>
    <t>Ukupno radovi na izradi šahtova:</t>
  </si>
  <si>
    <t>REKAPITULACIJA ZA IZGRADNJU KANALIZACIJE OTPADNIH VODA</t>
  </si>
  <si>
    <t>1. Pripremno-završni radovi</t>
  </si>
  <si>
    <t>2. Zemljani radovi</t>
  </si>
  <si>
    <t>3. Montažerski radovi</t>
  </si>
  <si>
    <t>4. Radovi na izradi šahtova</t>
  </si>
  <si>
    <t xml:space="preserve">Ukupno </t>
  </si>
  <si>
    <t>PDV 20%</t>
  </si>
  <si>
    <t>UKUPNO, IZGRADNJA KANALIZACIJE OTPADNIH VODA</t>
  </si>
  <si>
    <t>Trasiranje i obeležavanje cevovoda na terenu prema podacima iz projekta i geodetsko praćenje radova u toku izgradnje cevovoda. Trasiranjem se označavaju šahtovi i temena kao i položaj i gabariti ostalih objekata na trasi cevovoda. Horizontalno lociranje vršiti na osnovu grafičkih priloga. Vertikalno lociranje vršiti nivelmanom vezujući se za kotu šahtnog poklopca recipijenta (šaht broj 0 na raskrsnici ul. Vujice Živančev i ul. Labuda Pejovića). Kote su date u dokaznicama i grafičkim prilozima. Radove vrši izvođač u svemu prema pravilima struke. Jediničnom cenom je obuhvaćeno: trasiranje i obeležavanje cevovoda; geodetsko praćenje radova u toku izgradnje cevovoda i pribavljanje svih potrebnih podataka iz nadležnog katastra. Obračun po m¹.</t>
  </si>
  <si>
    <t>Prosecanje i rušenje postojećih betonskih površina (pešačke staze, kućni prilaz, parking i sl.) na trasi cevovoda. Prosecanje vršiti u predviđenoj širini iskopa uvećanoj za 10%. Šut nastao tom prilikom utovariti u transportna sredstva i odneti na deponiju udaljenu do 5 km. Obračun po m² porušene površine.</t>
  </si>
  <si>
    <t>Vraćanje betonskih površina (pešačke staze, kućni prilaz, parking i sl.) u ranije stanje. Jediničnom cenom obuhvaćena je nabavka potebne količine materijala i izrada prosečenih površina istih ili boljih karakteristika od postojećih. Obračun po m² porušene površine.</t>
  </si>
  <si>
    <t>Jediničnom cenom je obuhvaćeno: predhodno šlicovanje poprečnih profila ručnim iskopom u širini od 5 m na svakih 15-25 m (po potrebi i manje) i otkrivanje tačnog položaja svih podzemnih instalacija (šlicovanje se vrši uz nadzor i saglasnost ovlašćenih predstavnika nadležnih preduzeća - vlasnika podzemnih instalacija); otkrivanje podzemnih instalacija pomoću instrumenta tragača kablova (uz nadzor i saglasnost ovlašćenih predstavnika nadležnih preduzeća - vlasnika podzemnih instalacija); pažljivi iskop; ručni iskop u zoni ukrštanja sa podzemnim instalacijama i na delovima paralelnog vođenja trase sa postojećim podzemnim instalacijama; geomehanička ocena stanja tla u raskopu (po potrebi ispitivanje); planiranje dna rova ručnim iskopom; obeležavanje iskopa znacima upozorenja i obezbeđenje i održavanje rova do izvršenja radova; omogućavanje pešačkog saobraćaja izradom drvenih mostića sa ogradom visine 1 m. Maksimalna dubina iskopa je 2.50, a minimalna 1.20 m. Širina rova je  1.0m. Obračun po m³ samoniklog materijala.</t>
  </si>
  <si>
    <t>Nabavka, dopremanje i ugradnja drobljenog kamenog agregata 0-31.5 mm u rov kolektora. Kamenim agregatom se zatrpava gornjih 30 cm rova na delu trase ispod kolovoznih površina, odnosno gornjih 15 cm rova ispod kućnih prilaza (betonske i asfaltne površine). Agregat se zbija odgovarajućom mehanizacijom do Ms= 6 kN/cm², što se na zahtev nadzornog organa dokazuje opitima pločom. Sloj drobljenog kamenog agregata ispod kolovoznih površina je debljine 30 cm u zbijenom stanju. Sloj drobljenog kamenog agregata ispod kućnih prilaza je debljine 15 cm u zbijenom stanju. Pozicijom je obuhvaćena spoljna kontrola zbijenosti opitom pločom, na svakih 25 m trase cevovoda, sa dokazom  postignute zbijenosti. Mesta na kojima se vrši kontrola zbijenosti utvrđuje Nadzorni organ. Spoljnu kontrolu zbijenosti vrši akreditovano preduzeće.  Jediničnom cenom je obuhvaćen kompletan rad i materijal. Obračun po m³ drobljenog kamenog agregata u zbijenom stanju.</t>
  </si>
  <si>
    <t xml:space="preserve">Nadsloj nad temenom cevi DN 250 se kreće u intervalu od 0.80 do 2.10 m. </t>
  </si>
  <si>
    <t>Visinom šahta označeno je rastojanje izmedu dna cevi i gornje površine šahta. Visina šahta se kreće u intervalu od 1.10 do 2.10 m.</t>
  </si>
  <si>
    <t>Trasiranje i obeležavanje cevovoda na terenu prema podacima iz projekta i geodetsko praćenje radova u toku izgradnje cevovoda. Trasiranjem se označavaju šahtovi i temena kao i položaj i gabariti ostalih objekata na trasi cevovoda. Horizontalno lociranje vršiti na osnovu grafičkih priloga. Vertikalno lociranje vršiti nivelmanom vezujući se za kotu šahtnog poklopca recipijenta (šaht broj 0 na raskrsnici ulica Stevana Knićanina i Jovana Popovića). Kote su date u dokaznicama i grafičkim prilozima. Radove vrši izvođač u svemu prema pravilima struke. Jediničnom cenom je obuhvaćeno: trasiranje i obeležavanje cevovoda; geodetsko praćenje radova u toku izgradnje cevovoda i pribavljanje svih potrebnih podataka iz nadležnog katastra. Obračun po m¹.</t>
  </si>
  <si>
    <t>Prosecanje i rušenje postojećih asfaltnih površina (pešačke staze, kućni prilaz, parking i sl.) na trasi cevovoda. Prosecanje vršiti u predviđenoj širini iskopa uvećanoj za 10%. Šut nastao tom prilikom utovariti u transportna sredstva i odneti na deponiju udaljenu do 5 km. Obračun po m² porušene površine.</t>
  </si>
  <si>
    <t>Vraćanje asfaltnih površina (pešačke staze, kućni prilaz, parking i sl.) u ranije stanje. Jediničnom cenom obuhvaćena je nabavka potebne količine materijala i izrada prosečenih površina istih ili boljih karakteristika od postojećih. Obračun po m² porušene površine.</t>
  </si>
  <si>
    <t>Rušenje postojecih kućnih prilaza od opeke na trasi cevovoda. Rušenje vršiti u predviđenoj širini iskopa uvećanoj za 20%. Šut nastao tom prilikom utovariti u transportna sredstva i odneti na deponiju. Obračun po m2 porušene površine.</t>
  </si>
  <si>
    <t>Vraćanje kućnih prilaza od opeke u ranije stanje. Jediničnom cenom obuhvaćena je nabavka potebne količine materijala i izrada prosečenih površina istih ili boljih karakteristika od postojećih. Obračun po m2 prosečene površine.</t>
  </si>
  <si>
    <t>Jediničnom cenom je obuhvaćeno: predhodno šlicovanje poprečnih profila ručnim iskopom u širini od 5 m na svakih 15-25 m (po potrebi i manje) i otkrivanje tačnog položaja svih podzemnih instalacija (šlicovanje se vrši uz nadzor i saglasnost ovlašćenih predstavnika nadležnih preduzeća - vlasnika podzemnih instalacija); otkrivanje podzemnih instalacija pomoću instrumenta tragača kablova (uz nadzor i saglasnost ovlašćenih predstavnika nadležnih preduzeća - vlasnika podzemnih instalacija); pažljivi iskop; ručni iskop u zoni ukrštanja sa podzemnim instalacijama i na delovima paralelnog vođenja trase sa postojećim podzemnim instalacijama; geomehanička ocena stanja tla u raskopu (po potrebi ispitivanje); planiranje dna rova ručnim iskopom; obeležavanje iskopa znacima upozorenja i obezbeđenje i održavanje rova do izvršenja radova; omogućavanje pešačkog saobraćaja izradom drvenih mostića sa ogradom visine 1 m. Maksimalna dubina iskopa je 3.35, a minimalna 2.23 m. Širina rova je  1.0m. Obračun po m³ samoniklog materijala.</t>
  </si>
  <si>
    <t xml:space="preserve">Nadsloj nad temenom cevi DN 250 se kreće u intervalu od 1.83 do 2.95 m. </t>
  </si>
  <si>
    <t>Visinom šahta označeno je rastojanje izmedu dna cevi i gornje površine šahta. Visina šahta se kreće u intervalu od 2.18 do 3.02 m.</t>
  </si>
  <si>
    <t>Trasiranje i obeležavanje cevovoda na terenu prema podacima iz projekta i geodetsko praćenje radova u toku izgradnje cevovoda. Trasiranjem se označavaju šahtovi i temena kao i položaj i gabariti ostalih objekata na trasi cevovoda. Horizontalno lociranje vršiti na osnovu grafičkih priloga. Vertikalno lociranje vršiti nivelmanom vezujući se za kotu šahtnog poklopca recipijenta (šaht broj 0 na raskrsnici Proleterske i Partizanske ulice). Kote su date u dokaznicama i grafičkim prilozima. Radove vrši izvođač u svemu prema pravilima struke. Jediničnom cenom je obuhvaćeno: trasiranje i obeležavanje cevovoda; geodetsko praćenje radova u toku izgradnje cevovoda i pribavljanje svih potrebnih podataka iz nadležnog katastra. Obračun po m¹.</t>
  </si>
  <si>
    <t xml:space="preserve">Nadsloj nad temenom cevi DN 250 se kreće u intervalu od 1.45 do 2.59 m. </t>
  </si>
  <si>
    <t>Visinom šahta označeno je rastojanje izmedu dna cevi i gornje površine šahta. Visina šahta se kreće u intervalu od 1.70 do 2.84 m.</t>
  </si>
  <si>
    <t xml:space="preserve">I.  </t>
  </si>
  <si>
    <t>U DELU UL. JOVANA POPOVIĆA</t>
  </si>
  <si>
    <t>U DELU ULICA VOJVOĐANSKIH BRIGADA I VIJUCE ŽIVANČEVA</t>
  </si>
  <si>
    <t xml:space="preserve">II. </t>
  </si>
  <si>
    <t xml:space="preserve">III. </t>
  </si>
  <si>
    <t>U DELU ULICA ADI ENDREA I ZILAHI LAJOŠA</t>
  </si>
  <si>
    <t>U DELU UL. PARTIZANSKE</t>
  </si>
  <si>
    <t xml:space="preserve">IV. </t>
  </si>
  <si>
    <t>I. JOVANA POPOVIĆA</t>
  </si>
  <si>
    <t>II. VOJVOĐANSKIH BRIGADA I VUJICE ŽIVANČEVA</t>
  </si>
  <si>
    <t>III. ADI ENDREA I ZILAHI LAJOŠA</t>
  </si>
  <si>
    <t>IV. PARTIZANSKA</t>
  </si>
  <si>
    <t>Mašinski i ručni iskop rova u materijalu III i IV kategorije sa odbacivanjem  iskopanog materijala na min 1 m od ivice rova. Iskop se vrši u uslovima snižavanja nivoa podzemne vode i podgradivanja rova gde dubina rova prelazi 1.0 m.</t>
  </si>
  <si>
    <t xml:space="preserve">Napomena: Ovom pozicijom je obuhvaćena i ugradnja kanalizacionih cevi podbušivanjem ispod propusta atm. kanalizacije, pored stubova vazdušnog EE i TT voda (na svim mestima gde se ne može obezbediti 2 m rastojanja od rova do temelja stuba, u dužini od cca 4 m po jednom stubu.) i sl. Ugradnja cevi podbušivanjem se vrši u svemu prema uslovima nadležnih preduzeća. </t>
  </si>
  <si>
    <t>Jediničnom cenom je obuhvaćeno: predhodno šlicovanje poprečnih profila ručnim iskopom u širini od 5 m na svakih 15-25 m (po potrebi i manje) i otkrivanje tačnog položaja svih podzemnih instalacija (šlicovanje se vrši uz nadzor i saglasnost ovlašćenih predstavnika nadležnih preduzeća - vlasnika podzemnih instalacija); otkrivanje podzemnih instalacija pomoću instrumenta tragača kablova (uz nadzor i saglasnost ovlašćenih predstavnika nadležnih preduzeća - vlasnika podzemnih instalacija); pažljivi iskop; ručni iskop u zoni ukrštanja sa podzemnim instalacijama i na delovima paralelnog vođenja trase sa postojećim podzemnim instalacijama; geomehanička ocena stanja tla u raskopu (po potrebi ispitivanje); planiranje dna rova ručnim iskopom; obeležavanje iskopa znacima upozorenja i obezbeđenje i održavanje rova do izvršenja radova; omogućavanje pešačkog saobraćaja izradom drvenih mostića sa ogradom visine 1 m. Maksimalna dubina iskopa je 3.97, a minimalna 1.85 m. Širina rova je  1.0 m. Obračun po m³ samoniklog materijala.</t>
  </si>
  <si>
    <t>Jediničnom cenom je obuhvaćeno: predhodno šlicovanje poprečnih profila ručnim iskopom u širini od 5 m na svakih 15-25 m (po potrebi i manje) i otkrivanje tačnog položaja svih podzemnih instalacija (šlicovanje se vrši uz nadzor i saglasnost ovlašćenih predstavnika nadležnih preduzeća - vlasnika podzemnih instalacija); otkrivanje podzemnih instalacija pomoću instrumenta tragača kablova (uz nadzor i saglasnost ovlašćenih predstavnika nadležnih preduzeća - vlasnika podzemnih instalacija); pažljivi iskop; ručni iskop u zoni ukrštanja sa podzemnim instalacijama i na delovima paralelnog vođenja trase sa postojećim podzemnim instalacijama; geomehanička ocena stanja tla u raskopu (po potrebi ispitivanje); planiranje dna rova ručnim iskopom; obeležavanje iskopa znacima upozorenja i obezbeđenje i održavanje rova do izvršenja radova; omogućavanje pešačkog saobraćaja izradom drvenih mostića sa ogradom visine 1 m. Maksimalna dubina iskopa je 2.99 m, a minimalna 1.85 m. Širina rova je  1.0m. Obračun po m³ samoniklog materijala.</t>
  </si>
  <si>
    <t>V. GLAVNA REKAPITULACIJA ZA IZGRADNJU KANALIZACIJE OTPADNIH VODA U DELOVIMA ULICA</t>
  </si>
</sst>
</file>

<file path=xl/styles.xml><?xml version="1.0" encoding="utf-8"?>
<styleSheet xmlns="http://schemas.openxmlformats.org/spreadsheetml/2006/main">
  <numFmts count="1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mm/dd/yy"/>
    <numFmt numFmtId="165" formatCode="#,##0.0"/>
    <numFmt numFmtId="166" formatCode="0.0"/>
  </numFmts>
  <fonts count="74">
    <font>
      <sz val="11"/>
      <color theme="1"/>
      <name val="Calibri"/>
      <family val="2"/>
    </font>
    <font>
      <sz val="11"/>
      <color indexed="8"/>
      <name val="Calibri"/>
      <family val="2"/>
    </font>
    <font>
      <sz val="10"/>
      <name val="Arial"/>
      <family val="2"/>
    </font>
    <font>
      <b/>
      <sz val="14"/>
      <name val="Arial"/>
      <family val="2"/>
    </font>
    <font>
      <sz val="11"/>
      <name val="Arial"/>
      <family val="2"/>
    </font>
    <font>
      <sz val="11"/>
      <color indexed="10"/>
      <name val="Arial"/>
      <family val="2"/>
    </font>
    <font>
      <sz val="12"/>
      <name val="Arial"/>
      <family val="2"/>
    </font>
    <font>
      <b/>
      <i/>
      <sz val="11"/>
      <name val="Arial"/>
      <family val="2"/>
    </font>
    <font>
      <b/>
      <sz val="11"/>
      <name val="Arial"/>
      <family val="2"/>
    </font>
    <font>
      <b/>
      <sz val="12"/>
      <name val="Arial"/>
      <family val="2"/>
    </font>
    <font>
      <i/>
      <sz val="11"/>
      <name val="Arial"/>
      <family val="2"/>
    </font>
    <font>
      <sz val="11"/>
      <name val="Calibri"/>
      <family val="2"/>
    </font>
    <font>
      <b/>
      <sz val="11"/>
      <color indexed="30"/>
      <name val="Arial"/>
      <family val="2"/>
    </font>
    <font>
      <sz val="11"/>
      <color indexed="30"/>
      <name val="Arial"/>
      <family val="2"/>
    </font>
    <font>
      <sz val="12"/>
      <color indexed="30"/>
      <name val="Arial"/>
      <family val="2"/>
    </font>
    <font>
      <sz val="10"/>
      <color indexed="30"/>
      <name val="Arial"/>
      <family val="2"/>
    </font>
    <font>
      <b/>
      <sz val="10"/>
      <color indexed="30"/>
      <name val="Arial"/>
      <family val="2"/>
    </font>
    <font>
      <vertAlign val="subscript"/>
      <sz val="11"/>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30"/>
      <name val="Arial"/>
      <family val="2"/>
    </font>
    <font>
      <b/>
      <sz val="12"/>
      <color indexed="10"/>
      <name val="Arial"/>
      <family val="2"/>
    </font>
    <font>
      <b/>
      <sz val="11"/>
      <color indexed="10"/>
      <name val="Arial"/>
      <family val="2"/>
    </font>
    <font>
      <b/>
      <i/>
      <sz val="11"/>
      <color indexed="30"/>
      <name val="Arial"/>
      <family val="2"/>
    </font>
    <font>
      <b/>
      <i/>
      <sz val="11"/>
      <color indexed="10"/>
      <name val="Arial"/>
      <family val="2"/>
    </font>
    <font>
      <b/>
      <sz val="14"/>
      <color indexed="10"/>
      <name val="Arial"/>
      <family val="2"/>
    </font>
    <font>
      <b/>
      <sz val="11"/>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b/>
      <sz val="12"/>
      <color rgb="FFFF0000"/>
      <name val="Arial"/>
      <family val="2"/>
    </font>
    <font>
      <b/>
      <sz val="12"/>
      <color rgb="FF0033CC"/>
      <name val="Arial"/>
      <family val="2"/>
    </font>
    <font>
      <b/>
      <sz val="11"/>
      <color rgb="FF0033CC"/>
      <name val="Arial"/>
      <family val="2"/>
    </font>
    <font>
      <sz val="11"/>
      <color rgb="FF0070C0"/>
      <name val="Arial"/>
      <family val="2"/>
    </font>
    <font>
      <b/>
      <sz val="11"/>
      <color rgb="FFFF0000"/>
      <name val="Arial"/>
      <family val="2"/>
    </font>
    <font>
      <b/>
      <i/>
      <sz val="11"/>
      <color rgb="FF0033CC"/>
      <name val="Arial"/>
      <family val="2"/>
    </font>
    <font>
      <b/>
      <sz val="11"/>
      <color rgb="FF0070C0"/>
      <name val="Arial"/>
      <family val="2"/>
    </font>
    <font>
      <sz val="12"/>
      <color rgb="FF0070C0"/>
      <name val="Arial"/>
      <family val="2"/>
    </font>
    <font>
      <b/>
      <i/>
      <sz val="11"/>
      <color rgb="FFFF0000"/>
      <name val="Arial"/>
      <family val="2"/>
    </font>
    <font>
      <b/>
      <sz val="11"/>
      <color theme="1"/>
      <name val="Arial"/>
      <family val="2"/>
    </font>
    <font>
      <b/>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double"/>
      <right>
        <color indexed="63"/>
      </right>
      <top style="dotted"/>
      <bottom style="dotted"/>
    </border>
    <border>
      <left>
        <color indexed="63"/>
      </left>
      <right>
        <color indexed="63"/>
      </right>
      <top style="dotted"/>
      <bottom style="dotted"/>
    </border>
    <border>
      <left>
        <color indexed="63"/>
      </left>
      <right>
        <color indexed="63"/>
      </right>
      <top>
        <color indexed="63"/>
      </top>
      <bottom style="dotted"/>
    </border>
    <border>
      <left style="dotted"/>
      <right style="double"/>
      <top style="thin"/>
      <bottom style="dotted"/>
    </border>
    <border>
      <left style="dotted"/>
      <right style="double"/>
      <top style="dotted"/>
      <bottom style="dotted"/>
    </border>
    <border>
      <left style="double"/>
      <right>
        <color indexed="63"/>
      </right>
      <top style="thin"/>
      <bottom style="dashed"/>
    </border>
    <border>
      <left>
        <color indexed="63"/>
      </left>
      <right>
        <color indexed="63"/>
      </right>
      <top style="thin"/>
      <bottom style="dashed"/>
    </border>
    <border>
      <left style="dotted"/>
      <right style="double"/>
      <top style="thin"/>
      <bottom style="dashed"/>
    </border>
    <border>
      <left style="double"/>
      <right>
        <color indexed="63"/>
      </right>
      <top style="dashed"/>
      <bottom style="thin"/>
    </border>
    <border>
      <left>
        <color indexed="63"/>
      </left>
      <right>
        <color indexed="63"/>
      </right>
      <top style="dashed"/>
      <bottom style="thin"/>
    </border>
    <border>
      <left style="dotted"/>
      <right style="double"/>
      <top style="dashed"/>
      <bottom style="thin"/>
    </border>
    <border>
      <left style="thin"/>
      <right style="double"/>
      <top style="thin"/>
      <bottom style="double"/>
    </border>
    <border>
      <left style="double"/>
      <right>
        <color indexed="63"/>
      </right>
      <top style="thin"/>
      <bottom style="double"/>
    </border>
    <border>
      <left>
        <color indexed="63"/>
      </left>
      <right>
        <color indexed="63"/>
      </right>
      <top style="thin"/>
      <bottom style="double"/>
    </border>
    <border>
      <left style="dotted"/>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thin">
        <color indexed="10"/>
      </bottom>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78">
    <xf numFmtId="0" fontId="0" fillId="0" borderId="0" xfId="0" applyFont="1" applyAlignment="1">
      <alignment/>
    </xf>
    <xf numFmtId="165" fontId="4" fillId="0" borderId="0" xfId="0" applyNumberFormat="1" applyFont="1" applyFill="1" applyBorder="1" applyAlignment="1">
      <alignment horizontal="right" wrapText="1"/>
    </xf>
    <xf numFmtId="0" fontId="4" fillId="0" borderId="0" xfId="0" applyFont="1" applyFill="1" applyAlignment="1">
      <alignment wrapText="1"/>
    </xf>
    <xf numFmtId="0" fontId="6" fillId="0" borderId="0" xfId="0" applyFont="1" applyFill="1" applyAlignment="1">
      <alignment wrapText="1"/>
    </xf>
    <xf numFmtId="0" fontId="3" fillId="0" borderId="0" xfId="0" applyFont="1" applyFill="1" applyAlignment="1">
      <alignment horizontal="right" vertical="top" wrapText="1"/>
    </xf>
    <xf numFmtId="0" fontId="62" fillId="0" borderId="0" xfId="0" applyFont="1" applyFill="1" applyAlignment="1">
      <alignment wrapText="1"/>
    </xf>
    <xf numFmtId="0" fontId="63" fillId="0" borderId="0" xfId="0" applyFont="1" applyFill="1" applyAlignment="1">
      <alignment wrapText="1"/>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4" fontId="4" fillId="0" borderId="10" xfId="0" applyNumberFormat="1" applyFont="1" applyFill="1" applyBorder="1" applyAlignment="1">
      <alignment horizontal="right" wrapText="1"/>
    </xf>
    <xf numFmtId="0" fontId="4" fillId="0" borderId="10" xfId="0" applyFont="1" applyFill="1" applyBorder="1" applyAlignment="1">
      <alignment horizontal="right" wrapText="1"/>
    </xf>
    <xf numFmtId="165" fontId="4" fillId="0" borderId="10" xfId="0" applyNumberFormat="1" applyFont="1" applyFill="1" applyBorder="1" applyAlignment="1">
      <alignment horizontal="right" wrapText="1"/>
    </xf>
    <xf numFmtId="2" fontId="64" fillId="0" borderId="0" xfId="0" applyNumberFormat="1" applyFont="1" applyFill="1" applyAlignment="1">
      <alignment wrapText="1"/>
    </xf>
    <xf numFmtId="0" fontId="65" fillId="0" borderId="0" xfId="0" applyFont="1" applyFill="1" applyBorder="1" applyAlignment="1">
      <alignment horizontal="justify" vertical="top" wrapText="1"/>
    </xf>
    <xf numFmtId="0" fontId="3" fillId="0" borderId="0" xfId="0" applyFont="1" applyFill="1" applyBorder="1" applyAlignment="1">
      <alignment horizontal="left" vertical="top" wrapText="1"/>
    </xf>
    <xf numFmtId="0" fontId="64" fillId="0" borderId="0" xfId="0" applyFont="1" applyFill="1" applyAlignment="1">
      <alignment wrapText="1"/>
    </xf>
    <xf numFmtId="49" fontId="7" fillId="0" borderId="0" xfId="0" applyNumberFormat="1" applyFont="1" applyFill="1" applyAlignment="1">
      <alignment horizontal="right" vertical="top" wrapText="1"/>
    </xf>
    <xf numFmtId="0" fontId="7" fillId="0" borderId="0" xfId="0" applyFont="1" applyFill="1" applyAlignment="1">
      <alignment wrapText="1"/>
    </xf>
    <xf numFmtId="0" fontId="62" fillId="0" borderId="0" xfId="0" applyFont="1" applyFill="1" applyAlignment="1">
      <alignment horizontal="center" wrapText="1"/>
    </xf>
    <xf numFmtId="165" fontId="62" fillId="0" borderId="0" xfId="0" applyNumberFormat="1" applyFont="1" applyFill="1" applyAlignment="1">
      <alignment wrapText="1"/>
    </xf>
    <xf numFmtId="165" fontId="66" fillId="0" borderId="0" xfId="0" applyNumberFormat="1" applyFont="1" applyFill="1" applyBorder="1" applyAlignment="1">
      <alignment horizontal="right" wrapText="1"/>
    </xf>
    <xf numFmtId="4" fontId="66" fillId="0" borderId="0" xfId="0" applyNumberFormat="1" applyFont="1" applyFill="1" applyBorder="1" applyAlignment="1">
      <alignment horizontal="right" wrapText="1"/>
    </xf>
    <xf numFmtId="0" fontId="66" fillId="0" borderId="0" xfId="0" applyFont="1" applyFill="1" applyAlignment="1">
      <alignment wrapText="1"/>
    </xf>
    <xf numFmtId="0" fontId="64" fillId="0" borderId="0" xfId="0" applyFont="1" applyFill="1" applyAlignment="1">
      <alignment/>
    </xf>
    <xf numFmtId="0" fontId="8" fillId="0" borderId="0" xfId="0" applyFont="1" applyFill="1" applyAlignment="1">
      <alignment horizontal="right" vertical="top" wrapText="1"/>
    </xf>
    <xf numFmtId="0" fontId="4" fillId="0" borderId="0" xfId="0" applyFont="1" applyFill="1" applyBorder="1" applyAlignment="1">
      <alignment horizontal="justify" vertical="top" wrapText="1"/>
    </xf>
    <xf numFmtId="165" fontId="62" fillId="0" borderId="0" xfId="0" applyNumberFormat="1" applyFont="1" applyFill="1" applyAlignment="1">
      <alignment vertical="top" wrapText="1"/>
    </xf>
    <xf numFmtId="165" fontId="66" fillId="0" borderId="0" xfId="0" applyNumberFormat="1" applyFont="1" applyFill="1" applyBorder="1" applyAlignment="1">
      <alignment horizontal="right" vertical="top" wrapText="1"/>
    </xf>
    <xf numFmtId="4" fontId="66" fillId="0" borderId="0" xfId="0" applyNumberFormat="1" applyFont="1" applyFill="1" applyBorder="1" applyAlignment="1">
      <alignment horizontal="right" vertical="top" wrapText="1"/>
    </xf>
    <xf numFmtId="0" fontId="67" fillId="0" borderId="0" xfId="0" applyFont="1" applyFill="1" applyAlignment="1">
      <alignment wrapText="1"/>
    </xf>
    <xf numFmtId="0" fontId="64" fillId="0" borderId="0" xfId="0" applyFont="1" applyFill="1" applyBorder="1" applyAlignment="1">
      <alignment horizontal="left" vertical="center"/>
    </xf>
    <xf numFmtId="0" fontId="68" fillId="0" borderId="0" xfId="0" applyFont="1" applyFill="1" applyAlignment="1">
      <alignment wrapText="1"/>
    </xf>
    <xf numFmtId="0" fontId="4" fillId="0" borderId="11" xfId="0" applyFont="1" applyFill="1" applyBorder="1" applyAlignment="1">
      <alignment horizontal="center" wrapText="1"/>
    </xf>
    <xf numFmtId="165" fontId="4" fillId="0" borderId="11" xfId="0" applyNumberFormat="1" applyFont="1" applyFill="1" applyBorder="1" applyAlignment="1">
      <alignment wrapText="1"/>
    </xf>
    <xf numFmtId="165" fontId="4" fillId="0" borderId="11" xfId="0" applyNumberFormat="1" applyFont="1" applyFill="1" applyBorder="1" applyAlignment="1">
      <alignment horizontal="right" wrapText="1"/>
    </xf>
    <xf numFmtId="4" fontId="4" fillId="0" borderId="11" xfId="0" applyNumberFormat="1" applyFont="1" applyFill="1" applyBorder="1" applyAlignment="1">
      <alignment horizontal="right" wrapText="1"/>
    </xf>
    <xf numFmtId="49" fontId="8" fillId="0" borderId="0" xfId="0" applyNumberFormat="1" applyFont="1" applyFill="1" applyAlignment="1">
      <alignment horizontal="right" vertical="top" wrapText="1"/>
    </xf>
    <xf numFmtId="165" fontId="4" fillId="0" borderId="0" xfId="0" applyNumberFormat="1" applyFont="1" applyFill="1" applyAlignment="1">
      <alignment wrapText="1"/>
    </xf>
    <xf numFmtId="0" fontId="9" fillId="0" borderId="0" xfId="0" applyFont="1" applyFill="1" applyBorder="1" applyAlignment="1">
      <alignment horizontal="left" vertical="center"/>
    </xf>
    <xf numFmtId="165" fontId="4" fillId="0" borderId="0" xfId="0" applyNumberFormat="1" applyFont="1" applyFill="1" applyAlignment="1">
      <alignment vertical="top" wrapText="1"/>
    </xf>
    <xf numFmtId="165" fontId="4" fillId="0" borderId="0" xfId="0" applyNumberFormat="1" applyFont="1" applyFill="1" applyBorder="1" applyAlignment="1">
      <alignment horizontal="right" vertical="top" wrapText="1"/>
    </xf>
    <xf numFmtId="4" fontId="4" fillId="0" borderId="0" xfId="0" applyNumberFormat="1" applyFont="1" applyFill="1" applyBorder="1" applyAlignment="1">
      <alignment horizontal="right" vertical="top" wrapText="1"/>
    </xf>
    <xf numFmtId="0" fontId="69" fillId="0" borderId="0" xfId="0" applyFont="1" applyFill="1" applyAlignment="1">
      <alignment horizontal="right" vertical="top" wrapText="1"/>
    </xf>
    <xf numFmtId="0" fontId="62" fillId="0" borderId="0" xfId="0" applyFont="1" applyFill="1" applyBorder="1" applyAlignment="1">
      <alignment horizontal="center" wrapText="1"/>
    </xf>
    <xf numFmtId="165" fontId="62" fillId="0" borderId="0" xfId="0" applyNumberFormat="1" applyFont="1" applyFill="1" applyBorder="1" applyAlignment="1">
      <alignment wrapText="1"/>
    </xf>
    <xf numFmtId="0" fontId="70" fillId="0" borderId="0" xfId="0" applyFont="1" applyFill="1" applyAlignment="1">
      <alignment wrapText="1"/>
    </xf>
    <xf numFmtId="4" fontId="4" fillId="0" borderId="0" xfId="0" applyNumberFormat="1" applyFont="1" applyFill="1" applyBorder="1" applyAlignment="1">
      <alignment horizontal="right" wrapText="1"/>
    </xf>
    <xf numFmtId="0" fontId="4" fillId="0" borderId="0" xfId="0" applyFont="1" applyFill="1" applyBorder="1" applyAlignment="1">
      <alignment horizontal="center" wrapText="1"/>
    </xf>
    <xf numFmtId="0" fontId="8" fillId="0" borderId="0" xfId="0" applyFont="1" applyFill="1" applyBorder="1" applyAlignment="1">
      <alignment horizontal="right" vertical="top" wrapText="1"/>
    </xf>
    <xf numFmtId="0" fontId="4" fillId="0" borderId="0" xfId="0" applyFont="1" applyFill="1" applyBorder="1" applyAlignment="1">
      <alignment horizontal="right" wrapText="1"/>
    </xf>
    <xf numFmtId="166" fontId="4" fillId="0" borderId="0" xfId="0" applyNumberFormat="1" applyFont="1" applyFill="1" applyBorder="1" applyAlignment="1">
      <alignment horizontal="right" wrapText="1"/>
    </xf>
    <xf numFmtId="2" fontId="8" fillId="0" borderId="0" xfId="0" applyNumberFormat="1" applyFont="1" applyFill="1" applyBorder="1" applyAlignment="1">
      <alignment horizontal="left" vertical="top" wrapText="1"/>
    </xf>
    <xf numFmtId="0" fontId="4" fillId="0" borderId="11" xfId="0" applyFont="1" applyFill="1" applyBorder="1" applyAlignment="1">
      <alignment horizontal="right" wrapText="1"/>
    </xf>
    <xf numFmtId="165" fontId="62" fillId="0" borderId="0" xfId="0" applyNumberFormat="1" applyFont="1" applyFill="1" applyBorder="1" applyAlignment="1">
      <alignment horizontal="right" wrapText="1"/>
    </xf>
    <xf numFmtId="0" fontId="4" fillId="0" borderId="0" xfId="0" applyFont="1" applyFill="1" applyBorder="1" applyAlignment="1">
      <alignment horizontal="center"/>
    </xf>
    <xf numFmtId="165" fontId="4" fillId="0" borderId="0" xfId="0" applyNumberFormat="1" applyFont="1" applyFill="1" applyBorder="1" applyAlignment="1">
      <alignment/>
    </xf>
    <xf numFmtId="165"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12" fillId="0" borderId="0" xfId="0" applyFont="1" applyFill="1" applyAlignment="1">
      <alignment horizontal="right" vertical="top" wrapText="1"/>
    </xf>
    <xf numFmtId="0" fontId="13" fillId="0" borderId="0" xfId="0" applyFont="1" applyFill="1" applyAlignment="1">
      <alignment wrapText="1"/>
    </xf>
    <xf numFmtId="0" fontId="13" fillId="0" borderId="0" xfId="0" applyFont="1" applyFill="1" applyBorder="1" applyAlignment="1">
      <alignment horizontal="center" wrapText="1"/>
    </xf>
    <xf numFmtId="165" fontId="4" fillId="0" borderId="0" xfId="0" applyNumberFormat="1" applyFont="1" applyFill="1" applyBorder="1" applyAlignment="1">
      <alignment wrapText="1"/>
    </xf>
    <xf numFmtId="165" fontId="13" fillId="0" borderId="0" xfId="0" applyNumberFormat="1" applyFont="1" applyFill="1" applyBorder="1" applyAlignment="1">
      <alignment horizontal="right" wrapText="1"/>
    </xf>
    <xf numFmtId="0" fontId="14" fillId="0" borderId="0" xfId="0" applyFont="1" applyFill="1" applyAlignment="1">
      <alignment wrapText="1"/>
    </xf>
    <xf numFmtId="0" fontId="7" fillId="0" borderId="12" xfId="0" applyFont="1" applyFill="1" applyBorder="1" applyAlignment="1">
      <alignment wrapText="1"/>
    </xf>
    <xf numFmtId="0" fontId="4" fillId="0" borderId="12" xfId="0" applyFont="1" applyFill="1" applyBorder="1" applyAlignment="1">
      <alignment horizontal="center" wrapText="1"/>
    </xf>
    <xf numFmtId="165" fontId="4" fillId="0" borderId="12" xfId="0" applyNumberFormat="1" applyFont="1" applyFill="1" applyBorder="1" applyAlignment="1">
      <alignment wrapText="1"/>
    </xf>
    <xf numFmtId="165" fontId="4" fillId="0" borderId="12" xfId="0" applyNumberFormat="1" applyFont="1" applyFill="1" applyBorder="1" applyAlignment="1">
      <alignment horizontal="right" wrapText="1"/>
    </xf>
    <xf numFmtId="4" fontId="7" fillId="0" borderId="12" xfId="0" applyNumberFormat="1" applyFont="1" applyFill="1" applyBorder="1" applyAlignment="1">
      <alignment wrapText="1"/>
    </xf>
    <xf numFmtId="4" fontId="66" fillId="0" borderId="0" xfId="0" applyNumberFormat="1" applyFont="1" applyFill="1" applyBorder="1" applyAlignment="1">
      <alignment wrapText="1"/>
    </xf>
    <xf numFmtId="0" fontId="4" fillId="0" borderId="0" xfId="0" applyFont="1" applyFill="1" applyAlignment="1">
      <alignment horizontal="center" wrapText="1"/>
    </xf>
    <xf numFmtId="0" fontId="7" fillId="0" borderId="0" xfId="0" applyFont="1" applyFill="1" applyBorder="1" applyAlignment="1">
      <alignment horizontal="justify" vertical="top" wrapText="1"/>
    </xf>
    <xf numFmtId="165" fontId="4" fillId="0" borderId="10" xfId="0" applyNumberFormat="1" applyFont="1" applyFill="1" applyBorder="1" applyAlignment="1">
      <alignment wrapText="1"/>
    </xf>
    <xf numFmtId="166" fontId="66" fillId="0" borderId="0" xfId="0" applyNumberFormat="1" applyFont="1" applyFill="1" applyBorder="1" applyAlignment="1">
      <alignment horizontal="right" wrapText="1"/>
    </xf>
    <xf numFmtId="9" fontId="62" fillId="0" borderId="0" xfId="0" applyNumberFormat="1" applyFont="1" applyFill="1" applyBorder="1" applyAlignment="1">
      <alignment horizontal="center" wrapText="1"/>
    </xf>
    <xf numFmtId="9" fontId="4" fillId="0" borderId="0" xfId="0" applyNumberFormat="1" applyFont="1" applyFill="1" applyBorder="1" applyAlignment="1">
      <alignment horizontal="center" wrapText="1"/>
    </xf>
    <xf numFmtId="3" fontId="4" fillId="0" borderId="11" xfId="0" applyNumberFormat="1" applyFont="1" applyFill="1" applyBorder="1" applyAlignment="1">
      <alignment wrapText="1"/>
    </xf>
    <xf numFmtId="0" fontId="4" fillId="0" borderId="0" xfId="0" applyFont="1" applyFill="1" applyAlignment="1">
      <alignment vertical="top" wrapText="1"/>
    </xf>
    <xf numFmtId="0" fontId="7" fillId="0" borderId="0" xfId="0" applyFont="1" applyFill="1" applyBorder="1" applyAlignment="1">
      <alignment horizontal="left" wrapText="1"/>
    </xf>
    <xf numFmtId="4" fontId="7" fillId="0" borderId="0" xfId="0" applyNumberFormat="1" applyFont="1" applyFill="1" applyBorder="1" applyAlignment="1">
      <alignment horizontal="right" wrapText="1"/>
    </xf>
    <xf numFmtId="0" fontId="67" fillId="0" borderId="0" xfId="0" applyFont="1" applyFill="1" applyAlignment="1">
      <alignment vertical="center" wrapText="1"/>
    </xf>
    <xf numFmtId="4" fontId="8" fillId="0" borderId="0" xfId="0" applyNumberFormat="1" applyFont="1" applyFill="1" applyBorder="1" applyAlignment="1">
      <alignment horizontal="right" wrapText="1"/>
    </xf>
    <xf numFmtId="165" fontId="4" fillId="0" borderId="0" xfId="0" applyNumberFormat="1" applyFont="1" applyFill="1" applyBorder="1" applyAlignment="1">
      <alignment horizontal="center" wrapText="1"/>
    </xf>
    <xf numFmtId="3" fontId="13" fillId="0" borderId="0" xfId="0" applyNumberFormat="1" applyFont="1" applyFill="1" applyBorder="1" applyAlignment="1">
      <alignment wrapText="1"/>
    </xf>
    <xf numFmtId="4" fontId="13" fillId="0" borderId="0" xfId="0" applyNumberFormat="1" applyFont="1" applyFill="1" applyBorder="1" applyAlignment="1">
      <alignment wrapText="1"/>
    </xf>
    <xf numFmtId="0" fontId="15" fillId="0" borderId="0" xfId="0" applyFont="1" applyFill="1" applyBorder="1" applyAlignment="1">
      <alignment wrapText="1"/>
    </xf>
    <xf numFmtId="165" fontId="5" fillId="0" borderId="0" xfId="0" applyNumberFormat="1" applyFont="1" applyFill="1" applyAlignment="1">
      <alignment wrapText="1"/>
    </xf>
    <xf numFmtId="4" fontId="13" fillId="0" borderId="0" xfId="0" applyNumberFormat="1" applyFont="1" applyFill="1" applyBorder="1" applyAlignment="1">
      <alignment horizontal="right" wrapText="1"/>
    </xf>
    <xf numFmtId="0" fontId="14" fillId="0" borderId="0" xfId="0" applyFont="1" applyFill="1" applyBorder="1" applyAlignment="1">
      <alignment wrapText="1"/>
    </xf>
    <xf numFmtId="49" fontId="69" fillId="0" borderId="0" xfId="0" applyNumberFormat="1" applyFont="1" applyFill="1" applyBorder="1" applyAlignment="1">
      <alignment horizontal="right" wrapText="1"/>
    </xf>
    <xf numFmtId="0" fontId="7" fillId="0" borderId="0" xfId="0" applyFont="1" applyFill="1" applyAlignment="1">
      <alignment horizontal="justify" wrapText="1"/>
    </xf>
    <xf numFmtId="4" fontId="4" fillId="0" borderId="11" xfId="0" applyNumberFormat="1" applyFont="1" applyFill="1" applyBorder="1" applyAlignment="1">
      <alignment wrapText="1"/>
    </xf>
    <xf numFmtId="0" fontId="66" fillId="0" borderId="0" xfId="0" applyFont="1" applyFill="1" applyBorder="1" applyAlignment="1">
      <alignment wrapText="1"/>
    </xf>
    <xf numFmtId="0" fontId="70" fillId="0" borderId="0" xfId="0" applyFont="1" applyFill="1" applyBorder="1" applyAlignment="1">
      <alignment wrapText="1"/>
    </xf>
    <xf numFmtId="4" fontId="70" fillId="0" borderId="0" xfId="0" applyNumberFormat="1" applyFont="1" applyFill="1" applyBorder="1" applyAlignment="1">
      <alignment wrapText="1"/>
    </xf>
    <xf numFmtId="165" fontId="5" fillId="0" borderId="0" xfId="0" applyNumberFormat="1" applyFont="1" applyFill="1" applyBorder="1" applyAlignment="1">
      <alignment horizontal="right" wrapText="1"/>
    </xf>
    <xf numFmtId="0" fontId="8" fillId="0" borderId="0" xfId="0" applyFont="1" applyFill="1" applyBorder="1" applyAlignment="1">
      <alignment vertical="top" wrapText="1"/>
    </xf>
    <xf numFmtId="0" fontId="6" fillId="0" borderId="0" xfId="0" applyFont="1" applyFill="1" applyBorder="1" applyAlignment="1">
      <alignment horizontal="right"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right" wrapText="1"/>
    </xf>
    <xf numFmtId="49" fontId="12" fillId="0" borderId="0" xfId="0" applyNumberFormat="1" applyFont="1" applyFill="1" applyBorder="1" applyAlignment="1">
      <alignment horizontal="right" wrapText="1"/>
    </xf>
    <xf numFmtId="0" fontId="13" fillId="0" borderId="0" xfId="0" applyFont="1" applyFill="1" applyBorder="1" applyAlignment="1">
      <alignment wrapText="1"/>
    </xf>
    <xf numFmtId="165" fontId="2" fillId="0" borderId="0" xfId="0" applyNumberFormat="1" applyFont="1" applyFill="1" applyBorder="1" applyAlignment="1">
      <alignment horizontal="center" wrapText="1"/>
    </xf>
    <xf numFmtId="3" fontId="15" fillId="0" borderId="0" xfId="0" applyNumberFormat="1" applyFont="1" applyFill="1" applyBorder="1" applyAlignment="1">
      <alignment wrapText="1"/>
    </xf>
    <xf numFmtId="4" fontId="15" fillId="0" borderId="0" xfId="0" applyNumberFormat="1" applyFont="1" applyFill="1" applyBorder="1" applyAlignment="1">
      <alignment wrapText="1"/>
    </xf>
    <xf numFmtId="3" fontId="4" fillId="0" borderId="11" xfId="0" applyNumberFormat="1" applyFont="1" applyFill="1" applyBorder="1" applyAlignment="1">
      <alignment horizontal="center" wrapText="1"/>
    </xf>
    <xf numFmtId="165" fontId="4" fillId="0" borderId="11" xfId="0" applyNumberFormat="1" applyFont="1" applyFill="1" applyBorder="1" applyAlignment="1">
      <alignment horizontal="center" wrapText="1"/>
    </xf>
    <xf numFmtId="3" fontId="4" fillId="0" borderId="0" xfId="0" applyNumberFormat="1" applyFont="1" applyFill="1" applyBorder="1" applyAlignment="1">
      <alignment horizontal="center" wrapText="1"/>
    </xf>
    <xf numFmtId="0" fontId="6" fillId="0" borderId="0" xfId="0" applyFont="1" applyFill="1" applyBorder="1" applyAlignment="1">
      <alignment wrapText="1"/>
    </xf>
    <xf numFmtId="0" fontId="7" fillId="0" borderId="12" xfId="0" applyFont="1" applyFill="1" applyBorder="1" applyAlignment="1">
      <alignment horizontal="left" wrapText="1"/>
    </xf>
    <xf numFmtId="165" fontId="62" fillId="0" borderId="12" xfId="0" applyNumberFormat="1" applyFont="1" applyFill="1" applyBorder="1" applyAlignment="1">
      <alignment wrapText="1"/>
    </xf>
    <xf numFmtId="4" fontId="7" fillId="0" borderId="12" xfId="0" applyNumberFormat="1" applyFont="1" applyFill="1" applyBorder="1" applyAlignment="1">
      <alignment horizontal="right" wrapText="1"/>
    </xf>
    <xf numFmtId="0" fontId="8" fillId="0" borderId="0" xfId="0" applyFont="1" applyFill="1" applyAlignment="1">
      <alignment horizontal="left" wrapText="1"/>
    </xf>
    <xf numFmtId="0" fontId="7" fillId="0" borderId="0" xfId="0" applyFont="1" applyFill="1" applyAlignment="1">
      <alignment horizontal="left" vertical="top" wrapText="1"/>
    </xf>
    <xf numFmtId="165" fontId="6" fillId="0" borderId="0" xfId="0" applyNumberFormat="1" applyFont="1" applyFill="1" applyBorder="1" applyAlignment="1">
      <alignment horizontal="center" wrapText="1"/>
    </xf>
    <xf numFmtId="165" fontId="6" fillId="0" borderId="0" xfId="0" applyNumberFormat="1" applyFont="1" applyFill="1" applyBorder="1" applyAlignment="1">
      <alignment horizontal="right" wrapText="1"/>
    </xf>
    <xf numFmtId="2" fontId="6" fillId="0" borderId="0" xfId="0" applyNumberFormat="1" applyFont="1" applyFill="1" applyAlignment="1">
      <alignment wrapText="1"/>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165" fontId="4" fillId="0" borderId="15" xfId="0" applyNumberFormat="1" applyFont="1" applyFill="1" applyBorder="1" applyAlignment="1">
      <alignment horizontal="right" wrapText="1"/>
    </xf>
    <xf numFmtId="165" fontId="8" fillId="0" borderId="16" xfId="0" applyNumberFormat="1" applyFont="1" applyFill="1" applyBorder="1" applyAlignment="1">
      <alignment horizontal="right" wrapText="1"/>
    </xf>
    <xf numFmtId="165" fontId="4" fillId="0" borderId="14" xfId="0" applyNumberFormat="1" applyFont="1" applyFill="1" applyBorder="1" applyAlignment="1">
      <alignment horizontal="right" wrapText="1"/>
    </xf>
    <xf numFmtId="165" fontId="8" fillId="0" borderId="17" xfId="0" applyNumberFormat="1" applyFont="1" applyFill="1" applyBorder="1" applyAlignment="1">
      <alignment horizontal="right" wrapText="1"/>
    </xf>
    <xf numFmtId="0" fontId="71" fillId="0" borderId="14" xfId="0" applyFont="1" applyFill="1" applyBorder="1" applyAlignment="1">
      <alignment horizontal="left" wrapText="1"/>
    </xf>
    <xf numFmtId="0" fontId="8" fillId="0" borderId="18" xfId="0" applyFont="1" applyFill="1" applyBorder="1" applyAlignment="1">
      <alignment horizontal="justify" wrapText="1"/>
    </xf>
    <xf numFmtId="0" fontId="4" fillId="0" borderId="19" xfId="0" applyFont="1" applyFill="1" applyBorder="1" applyAlignment="1">
      <alignment horizontal="right" wrapText="1"/>
    </xf>
    <xf numFmtId="165" fontId="62" fillId="0" borderId="19" xfId="0" applyNumberFormat="1" applyFont="1" applyFill="1" applyBorder="1" applyAlignment="1">
      <alignment horizontal="right" wrapText="1"/>
    </xf>
    <xf numFmtId="165" fontId="4" fillId="0" borderId="19" xfId="0" applyNumberFormat="1" applyFont="1" applyFill="1" applyBorder="1" applyAlignment="1">
      <alignment horizontal="right" wrapText="1"/>
    </xf>
    <xf numFmtId="165" fontId="8" fillId="0" borderId="20" xfId="0" applyNumberFormat="1" applyFont="1" applyFill="1" applyBorder="1" applyAlignment="1">
      <alignment horizontal="right" wrapText="1"/>
    </xf>
    <xf numFmtId="0" fontId="8" fillId="0" borderId="21" xfId="0" applyFont="1" applyFill="1" applyBorder="1" applyAlignment="1">
      <alignment horizontal="justify" wrapText="1"/>
    </xf>
    <xf numFmtId="0" fontId="4" fillId="0" borderId="22" xfId="0" applyFont="1" applyFill="1" applyBorder="1" applyAlignment="1">
      <alignment horizontal="right" wrapText="1"/>
    </xf>
    <xf numFmtId="165" fontId="62" fillId="0" borderId="22" xfId="0" applyNumberFormat="1" applyFont="1" applyFill="1" applyBorder="1" applyAlignment="1">
      <alignment horizontal="right" wrapText="1"/>
    </xf>
    <xf numFmtId="165" fontId="4" fillId="0" borderId="22" xfId="0" applyNumberFormat="1" applyFont="1" applyFill="1" applyBorder="1" applyAlignment="1">
      <alignment horizontal="right" wrapText="1"/>
    </xf>
    <xf numFmtId="165" fontId="8" fillId="0" borderId="23" xfId="0" applyNumberFormat="1" applyFont="1" applyFill="1" applyBorder="1" applyAlignment="1">
      <alignment horizontal="right" wrapText="1"/>
    </xf>
    <xf numFmtId="0" fontId="8" fillId="0" borderId="0" xfId="0" applyFont="1" applyFill="1" applyAlignment="1">
      <alignment wrapText="1"/>
    </xf>
    <xf numFmtId="165" fontId="9" fillId="0" borderId="24" xfId="0" applyNumberFormat="1" applyFont="1" applyFill="1" applyBorder="1" applyAlignment="1">
      <alignment horizontal="right" wrapText="1"/>
    </xf>
    <xf numFmtId="0" fontId="9" fillId="0" borderId="0" xfId="0" applyFont="1" applyFill="1" applyAlignment="1">
      <alignment horizontal="justify" vertical="top" wrapText="1"/>
    </xf>
    <xf numFmtId="0" fontId="63" fillId="0" borderId="0" xfId="0" applyFont="1" applyFill="1" applyAlignment="1">
      <alignment horizontal="justify" wrapText="1"/>
    </xf>
    <xf numFmtId="0" fontId="8" fillId="0" borderId="0" xfId="0" applyFont="1" applyFill="1" applyAlignment="1">
      <alignment horizontal="justify" wrapText="1"/>
    </xf>
    <xf numFmtId="0" fontId="9" fillId="0" borderId="0" xfId="0" applyFont="1" applyFill="1" applyAlignment="1">
      <alignment horizontal="justify" wrapText="1"/>
    </xf>
    <xf numFmtId="2" fontId="62" fillId="0" borderId="0" xfId="0" applyNumberFormat="1" applyFont="1" applyFill="1" applyAlignment="1">
      <alignment wrapText="1"/>
    </xf>
    <xf numFmtId="166" fontId="62" fillId="0" borderId="0" xfId="0" applyNumberFormat="1" applyFont="1" applyFill="1" applyAlignment="1">
      <alignment horizontal="justify" wrapText="1"/>
    </xf>
    <xf numFmtId="165" fontId="62" fillId="0" borderId="0" xfId="0" applyNumberFormat="1" applyFont="1" applyFill="1" applyBorder="1" applyAlignment="1">
      <alignment horizontal="center" wrapText="1"/>
    </xf>
    <xf numFmtId="4" fontId="4" fillId="0" borderId="0" xfId="0" applyNumberFormat="1" applyFont="1" applyFill="1" applyAlignment="1">
      <alignment horizontal="right" wrapText="1"/>
    </xf>
    <xf numFmtId="166" fontId="62" fillId="0" borderId="0" xfId="0" applyNumberFormat="1" applyFont="1" applyFill="1" applyAlignment="1">
      <alignment horizontal="center" wrapText="1"/>
    </xf>
    <xf numFmtId="4" fontId="4" fillId="0" borderId="0" xfId="0" applyNumberFormat="1" applyFont="1" applyFill="1" applyAlignment="1">
      <alignment wrapText="1"/>
    </xf>
    <xf numFmtId="0" fontId="9" fillId="0" borderId="0" xfId="0" applyFont="1" applyFill="1" applyAlignment="1">
      <alignment horizontal="right" vertical="top" wrapText="1"/>
    </xf>
    <xf numFmtId="0" fontId="4" fillId="0" borderId="0" xfId="0" applyFont="1" applyFill="1" applyBorder="1" applyAlignment="1">
      <alignment horizontal="right" vertical="top" wrapText="1"/>
    </xf>
    <xf numFmtId="2" fontId="9" fillId="0" borderId="0" xfId="0" applyNumberFormat="1" applyFont="1" applyFill="1" applyAlignment="1">
      <alignment wrapText="1"/>
    </xf>
    <xf numFmtId="0" fontId="0" fillId="0" borderId="0" xfId="0" applyFill="1" applyAlignment="1">
      <alignment/>
    </xf>
    <xf numFmtId="0" fontId="72" fillId="0" borderId="0" xfId="0" applyFont="1" applyFill="1" applyAlignment="1">
      <alignment/>
    </xf>
    <xf numFmtId="0" fontId="8" fillId="0" borderId="25" xfId="0" applyFont="1" applyFill="1" applyBorder="1" applyAlignment="1">
      <alignment horizontal="justify" wrapText="1"/>
    </xf>
    <xf numFmtId="0" fontId="4" fillId="0" borderId="26" xfId="0" applyFont="1" applyFill="1" applyBorder="1" applyAlignment="1">
      <alignment horizontal="right" wrapText="1"/>
    </xf>
    <xf numFmtId="165" fontId="62" fillId="0" borderId="26" xfId="0" applyNumberFormat="1" applyFont="1" applyFill="1" applyBorder="1" applyAlignment="1">
      <alignment horizontal="right" wrapText="1"/>
    </xf>
    <xf numFmtId="165" fontId="4" fillId="0" borderId="26" xfId="0" applyNumberFormat="1" applyFont="1" applyFill="1" applyBorder="1" applyAlignment="1">
      <alignment horizontal="right" wrapText="1"/>
    </xf>
    <xf numFmtId="165" fontId="8" fillId="0" borderId="27" xfId="0" applyNumberFormat="1" applyFont="1" applyFill="1" applyBorder="1" applyAlignment="1">
      <alignment horizontal="right" wrapText="1"/>
    </xf>
    <xf numFmtId="0" fontId="9" fillId="0" borderId="0" xfId="0" applyFont="1" applyFill="1" applyAlignment="1">
      <alignment horizontal="left" vertical="top" wrapText="1"/>
    </xf>
    <xf numFmtId="0" fontId="63" fillId="0" borderId="0" xfId="0" applyFont="1" applyFill="1" applyAlignment="1">
      <alignment horizontal="right" vertical="top" wrapText="1"/>
    </xf>
    <xf numFmtId="0" fontId="9" fillId="0" borderId="0" xfId="0" applyFont="1" applyFill="1" applyBorder="1" applyAlignment="1">
      <alignment horizontal="left" vertical="top" wrapText="1"/>
    </xf>
    <xf numFmtId="0" fontId="64" fillId="0" borderId="0" xfId="0" applyFont="1" applyFill="1" applyAlignment="1">
      <alignment horizontal="left" wrapText="1"/>
    </xf>
    <xf numFmtId="0" fontId="4" fillId="0" borderId="0" xfId="0" applyFont="1" applyFill="1" applyBorder="1" applyAlignment="1">
      <alignment horizontal="justify" vertical="top" wrapText="1"/>
    </xf>
    <xf numFmtId="0" fontId="4" fillId="0" borderId="0" xfId="0" applyFont="1" applyFill="1" applyAlignment="1">
      <alignment horizontal="justify" vertical="top" wrapText="1"/>
    </xf>
    <xf numFmtId="0" fontId="10" fillId="0" borderId="0" xfId="0" applyFont="1" applyFill="1" applyBorder="1" applyAlignment="1">
      <alignment horizontal="justify" vertical="top" wrapText="1"/>
    </xf>
    <xf numFmtId="0" fontId="6" fillId="0" borderId="0" xfId="0" applyFont="1" applyFill="1" applyAlignment="1">
      <alignment horizontal="justify" vertical="top" wrapText="1"/>
    </xf>
    <xf numFmtId="0" fontId="7"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165" fontId="16" fillId="0" borderId="0" xfId="0" applyNumberFormat="1" applyFont="1" applyFill="1" applyBorder="1" applyAlignment="1">
      <alignment horizontal="center" wrapText="1"/>
    </xf>
    <xf numFmtId="0" fontId="18" fillId="0" borderId="28" xfId="0" applyFont="1" applyFill="1" applyBorder="1" applyAlignment="1">
      <alignment horizontal="left" wrapText="1"/>
    </xf>
    <xf numFmtId="0" fontId="18" fillId="0" borderId="29" xfId="0" applyFont="1" applyFill="1" applyBorder="1" applyAlignment="1">
      <alignment horizontal="left" wrapText="1"/>
    </xf>
    <xf numFmtId="0" fontId="18" fillId="0" borderId="30" xfId="0" applyFont="1" applyFill="1" applyBorder="1" applyAlignment="1">
      <alignment horizontal="left" wrapText="1"/>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9" fillId="0" borderId="0" xfId="0" applyFont="1" applyFill="1" applyBorder="1" applyAlignment="1">
      <alignment horizontal="left" vertical="center" wrapText="1"/>
    </xf>
    <xf numFmtId="2" fontId="9" fillId="0" borderId="0" xfId="0" applyNumberFormat="1" applyFont="1" applyFill="1" applyAlignment="1">
      <alignment horizontal="left" wrapText="1"/>
    </xf>
    <xf numFmtId="0" fontId="73" fillId="0" borderId="31" xfId="0" applyFont="1" applyFill="1" applyBorder="1" applyAlignment="1">
      <alignment horizontal="center" vertical="top" wrapText="1"/>
    </xf>
    <xf numFmtId="0" fontId="9" fillId="0" borderId="25" xfId="0" applyFont="1" applyFill="1" applyBorder="1" applyAlignment="1">
      <alignment horizontal="left" wrapText="1"/>
    </xf>
    <xf numFmtId="0" fontId="9" fillId="0" borderId="26" xfId="0" applyFont="1" applyFill="1" applyBorder="1" applyAlignment="1">
      <alignment horizontal="left" wrapText="1"/>
    </xf>
    <xf numFmtId="0" fontId="9" fillId="0" borderId="32" xfId="0"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61"/>
  <sheetViews>
    <sheetView workbookViewId="0" topLeftCell="A1">
      <selection activeCell="G42" sqref="G42"/>
    </sheetView>
  </sheetViews>
  <sheetFormatPr defaultColWidth="8.8515625" defaultRowHeight="15"/>
  <cols>
    <col min="1" max="1" width="7.421875" style="24" customWidth="1"/>
    <col min="2" max="2" width="39.8515625" style="140" customWidth="1"/>
    <col min="3" max="3" width="7.140625" style="144" customWidth="1"/>
    <col min="4" max="4" width="10.8515625" style="44" customWidth="1"/>
    <col min="5" max="5" width="11.8515625" style="1" customWidth="1"/>
    <col min="6" max="6" width="18.00390625" style="145" customWidth="1"/>
    <col min="7" max="7" width="25.421875" style="2" customWidth="1"/>
    <col min="8" max="8" width="12.28125" style="2" customWidth="1"/>
    <col min="9" max="9" width="51.57421875" style="3" customWidth="1"/>
    <col min="10" max="10" width="15.421875" style="2" customWidth="1"/>
    <col min="11" max="12" width="8.8515625" style="2" customWidth="1"/>
    <col min="13" max="13" width="12.140625" style="2" customWidth="1"/>
    <col min="14" max="16384" width="8.8515625" style="2" customWidth="1"/>
  </cols>
  <sheetData>
    <row r="1" spans="1:10" s="5" customFormat="1" ht="15.75">
      <c r="A1" s="146" t="s">
        <v>158</v>
      </c>
      <c r="B1" s="158" t="s">
        <v>0</v>
      </c>
      <c r="C1" s="158"/>
      <c r="D1" s="158"/>
      <c r="E1" s="158"/>
      <c r="F1" s="158"/>
      <c r="I1" s="159"/>
      <c r="J1" s="6"/>
    </row>
    <row r="2" spans="1:10" ht="16.5" customHeight="1">
      <c r="A2" s="4"/>
      <c r="B2" s="158" t="s">
        <v>159</v>
      </c>
      <c r="C2" s="158"/>
      <c r="D2" s="158"/>
      <c r="E2" s="158"/>
      <c r="F2" s="158"/>
      <c r="I2" s="159"/>
      <c r="J2" s="6"/>
    </row>
    <row r="3" spans="1:9" s="3" customFormat="1" ht="13.5" customHeight="1">
      <c r="A3" s="7" t="s">
        <v>1</v>
      </c>
      <c r="B3" s="8" t="s">
        <v>2</v>
      </c>
      <c r="C3" s="8" t="s">
        <v>3</v>
      </c>
      <c r="D3" s="9" t="s">
        <v>4</v>
      </c>
      <c r="E3" s="10" t="s">
        <v>5</v>
      </c>
      <c r="F3" s="11" t="s">
        <v>6</v>
      </c>
      <c r="I3" s="12"/>
    </row>
    <row r="4" spans="1:10" ht="16.5" customHeight="1">
      <c r="A4" s="4"/>
      <c r="B4" s="13"/>
      <c r="C4" s="13"/>
      <c r="D4" s="13"/>
      <c r="E4" s="13"/>
      <c r="F4" s="14"/>
      <c r="I4" s="15"/>
      <c r="J4" s="6"/>
    </row>
    <row r="5" spans="1:9" s="22" customFormat="1" ht="15" customHeight="1">
      <c r="A5" s="16" t="s">
        <v>7</v>
      </c>
      <c r="B5" s="17" t="s">
        <v>8</v>
      </c>
      <c r="C5" s="18"/>
      <c r="D5" s="19"/>
      <c r="E5" s="20"/>
      <c r="F5" s="21"/>
      <c r="I5" s="23"/>
    </row>
    <row r="6" spans="1:10" s="22" customFormat="1" ht="123" customHeight="1">
      <c r="A6" s="24" t="s">
        <v>9</v>
      </c>
      <c r="B6" s="160" t="s">
        <v>10</v>
      </c>
      <c r="C6" s="160"/>
      <c r="D6" s="26"/>
      <c r="E6" s="27"/>
      <c r="F6" s="28"/>
      <c r="H6" s="29"/>
      <c r="I6" s="30"/>
      <c r="J6" s="29"/>
    </row>
    <row r="7" spans="2:10" ht="15.75">
      <c r="B7" s="31"/>
      <c r="C7" s="32" t="s">
        <v>11</v>
      </c>
      <c r="D7" s="33">
        <v>1</v>
      </c>
      <c r="E7" s="34"/>
      <c r="F7" s="35">
        <f>D7*E7</f>
        <v>0</v>
      </c>
      <c r="H7" s="29"/>
      <c r="I7" s="30"/>
      <c r="J7" s="29"/>
    </row>
    <row r="8" spans="1:10" s="22" customFormat="1" ht="15" customHeight="1">
      <c r="A8" s="36"/>
      <c r="B8" s="29"/>
      <c r="C8" s="18"/>
      <c r="D8" s="37"/>
      <c r="E8" s="20"/>
      <c r="F8" s="21"/>
      <c r="I8" s="38"/>
      <c r="J8" s="29"/>
    </row>
    <row r="9" spans="1:9" ht="235.5" customHeight="1">
      <c r="A9" s="24" t="s">
        <v>12</v>
      </c>
      <c r="B9" s="161" t="s">
        <v>147</v>
      </c>
      <c r="C9" s="161"/>
      <c r="D9" s="39"/>
      <c r="E9" s="40"/>
      <c r="F9" s="41"/>
      <c r="I9" s="38"/>
    </row>
    <row r="10" spans="2:9" ht="15.75">
      <c r="B10" s="31"/>
      <c r="C10" s="32" t="s">
        <v>14</v>
      </c>
      <c r="D10" s="34">
        <v>169</v>
      </c>
      <c r="E10" s="34"/>
      <c r="F10" s="35">
        <f>D10*E10</f>
        <v>0</v>
      </c>
      <c r="I10" s="6"/>
    </row>
    <row r="11" spans="1:9" s="22" customFormat="1" ht="15">
      <c r="A11" s="42"/>
      <c r="B11" s="5"/>
      <c r="C11" s="43"/>
      <c r="D11" s="44"/>
      <c r="E11" s="20"/>
      <c r="F11" s="21"/>
      <c r="I11" s="45"/>
    </row>
    <row r="12" spans="1:6" ht="143.25" customHeight="1">
      <c r="A12" s="24" t="s">
        <v>15</v>
      </c>
      <c r="B12" s="160" t="s">
        <v>16</v>
      </c>
      <c r="C12" s="160"/>
      <c r="D12" s="19"/>
      <c r="F12" s="46"/>
    </row>
    <row r="13" spans="2:6" ht="15">
      <c r="B13" s="31"/>
      <c r="C13" s="32" t="s">
        <v>14</v>
      </c>
      <c r="D13" s="34">
        <v>169</v>
      </c>
      <c r="E13" s="34"/>
      <c r="F13" s="35">
        <f>D13*E13</f>
        <v>0</v>
      </c>
    </row>
    <row r="14" spans="2:6" ht="15">
      <c r="B14" s="2"/>
      <c r="C14" s="47"/>
      <c r="F14" s="46"/>
    </row>
    <row r="15" spans="1:6" ht="61.5" customHeight="1">
      <c r="A15" s="24" t="s">
        <v>17</v>
      </c>
      <c r="B15" s="161" t="s">
        <v>18</v>
      </c>
      <c r="C15" s="161"/>
      <c r="D15" s="37"/>
      <c r="F15" s="46"/>
    </row>
    <row r="16" spans="2:6" ht="15">
      <c r="B16" s="31"/>
      <c r="C16" s="32" t="s">
        <v>19</v>
      </c>
      <c r="D16" s="33">
        <v>1</v>
      </c>
      <c r="E16" s="34"/>
      <c r="F16" s="35">
        <f>D16*E16</f>
        <v>0</v>
      </c>
    </row>
    <row r="17" spans="1:6" ht="15">
      <c r="A17" s="48"/>
      <c r="B17" s="25"/>
      <c r="C17" s="49"/>
      <c r="D17" s="1"/>
      <c r="E17" s="50"/>
      <c r="F17" s="46"/>
    </row>
    <row r="18" spans="1:6" ht="69" customHeight="1">
      <c r="A18" s="24" t="s">
        <v>20</v>
      </c>
      <c r="B18" s="160" t="s">
        <v>21</v>
      </c>
      <c r="C18" s="160"/>
      <c r="D18" s="1"/>
      <c r="F18" s="1"/>
    </row>
    <row r="19" spans="1:7" ht="15.75" customHeight="1">
      <c r="A19" s="51"/>
      <c r="B19" s="31"/>
      <c r="C19" s="52" t="s">
        <v>19</v>
      </c>
      <c r="D19" s="34">
        <v>1</v>
      </c>
      <c r="E19" s="34"/>
      <c r="F19" s="34">
        <f>+D19*E19</f>
        <v>0</v>
      </c>
      <c r="G19" s="2" t="s">
        <v>22</v>
      </c>
    </row>
    <row r="20" spans="1:6" ht="15">
      <c r="A20" s="48"/>
      <c r="B20" s="25"/>
      <c r="C20" s="49"/>
      <c r="D20" s="1"/>
      <c r="E20" s="50"/>
      <c r="F20" s="46"/>
    </row>
    <row r="21" spans="1:6" ht="147.75" customHeight="1">
      <c r="A21" s="24" t="s">
        <v>23</v>
      </c>
      <c r="B21" s="160" t="s">
        <v>24</v>
      </c>
      <c r="C21" s="160"/>
      <c r="D21" s="1"/>
      <c r="F21" s="1"/>
    </row>
    <row r="22" spans="1:7" ht="15.75" customHeight="1">
      <c r="A22" s="51"/>
      <c r="B22" s="31"/>
      <c r="C22" s="52" t="s">
        <v>25</v>
      </c>
      <c r="D22" s="34">
        <v>11.5</v>
      </c>
      <c r="E22" s="34"/>
      <c r="F22" s="34">
        <f>+D22*E22</f>
        <v>0</v>
      </c>
      <c r="G22" s="2" t="s">
        <v>22</v>
      </c>
    </row>
    <row r="23" spans="1:6" ht="15">
      <c r="A23" s="48"/>
      <c r="B23" s="25"/>
      <c r="C23" s="49"/>
      <c r="D23" s="1"/>
      <c r="E23" s="50"/>
      <c r="F23" s="46"/>
    </row>
    <row r="24" spans="1:6" ht="108.75" customHeight="1">
      <c r="A24" s="24" t="s">
        <v>26</v>
      </c>
      <c r="B24" s="160" t="s">
        <v>141</v>
      </c>
      <c r="C24" s="160"/>
      <c r="D24" s="1"/>
      <c r="F24" s="1"/>
    </row>
    <row r="25" spans="1:7" ht="15.75" customHeight="1">
      <c r="A25" s="51"/>
      <c r="B25" s="31"/>
      <c r="C25" s="52" t="s">
        <v>25</v>
      </c>
      <c r="D25" s="34">
        <v>19.5</v>
      </c>
      <c r="E25" s="34"/>
      <c r="F25" s="34">
        <f>+D25*E25</f>
        <v>0</v>
      </c>
      <c r="G25" s="2" t="s">
        <v>22</v>
      </c>
    </row>
    <row r="26" spans="1:6" ht="15.75" customHeight="1">
      <c r="A26" s="51"/>
      <c r="B26" s="31"/>
      <c r="C26" s="49"/>
      <c r="D26" s="53"/>
      <c r="F26" s="1"/>
    </row>
    <row r="27" spans="1:6" ht="108.75" customHeight="1">
      <c r="A27" s="24" t="s">
        <v>28</v>
      </c>
      <c r="B27" s="160" t="s">
        <v>148</v>
      </c>
      <c r="C27" s="160"/>
      <c r="D27" s="1"/>
      <c r="F27" s="1"/>
    </row>
    <row r="28" spans="1:7" ht="15.75" customHeight="1">
      <c r="A28" s="51"/>
      <c r="B28" s="31"/>
      <c r="C28" s="52" t="s">
        <v>25</v>
      </c>
      <c r="D28" s="34">
        <v>7.5</v>
      </c>
      <c r="E28" s="34"/>
      <c r="F28" s="34">
        <f>+D28*E28</f>
        <v>0</v>
      </c>
      <c r="G28" s="2" t="s">
        <v>22</v>
      </c>
    </row>
    <row r="29" spans="1:6" ht="15.75" customHeight="1">
      <c r="A29" s="51"/>
      <c r="B29" s="31"/>
      <c r="C29" s="49"/>
      <c r="D29" s="53"/>
      <c r="F29" s="1"/>
    </row>
    <row r="30" spans="1:10" ht="115.5" customHeight="1">
      <c r="A30" s="24" t="s">
        <v>31</v>
      </c>
      <c r="B30" s="160" t="s">
        <v>29</v>
      </c>
      <c r="C30" s="160"/>
      <c r="D30" s="53"/>
      <c r="F30" s="1"/>
      <c r="I30" s="160"/>
      <c r="J30" s="160"/>
    </row>
    <row r="31" spans="2:13" ht="75.75" customHeight="1">
      <c r="B31" s="162" t="s">
        <v>30</v>
      </c>
      <c r="C31" s="162"/>
      <c r="D31" s="53"/>
      <c r="F31" s="1"/>
      <c r="J31" s="54"/>
      <c r="K31" s="55"/>
      <c r="L31" s="56"/>
      <c r="M31" s="57"/>
    </row>
    <row r="32" spans="1:7" ht="15.75" customHeight="1">
      <c r="A32" s="51"/>
      <c r="B32" s="31"/>
      <c r="C32" s="52" t="s">
        <v>25</v>
      </c>
      <c r="D32" s="34">
        <v>11.5</v>
      </c>
      <c r="E32" s="34"/>
      <c r="F32" s="34">
        <f>+D32*E32</f>
        <v>0</v>
      </c>
      <c r="G32" s="2" t="s">
        <v>22</v>
      </c>
    </row>
    <row r="33" spans="1:6" ht="15.75" customHeight="1">
      <c r="A33" s="51"/>
      <c r="B33" s="31"/>
      <c r="C33" s="49"/>
      <c r="D33" s="53"/>
      <c r="F33" s="1"/>
    </row>
    <row r="34" spans="1:10" ht="93.75" customHeight="1">
      <c r="A34" s="24" t="s">
        <v>34</v>
      </c>
      <c r="B34" s="160" t="s">
        <v>142</v>
      </c>
      <c r="C34" s="160"/>
      <c r="D34" s="1"/>
      <c r="F34" s="1"/>
      <c r="I34" s="163"/>
      <c r="J34" s="163"/>
    </row>
    <row r="35" spans="2:6" ht="84.75" customHeight="1">
      <c r="B35" s="162" t="s">
        <v>33</v>
      </c>
      <c r="C35" s="162"/>
      <c r="D35" s="1"/>
      <c r="F35" s="1"/>
    </row>
    <row r="36" spans="1:7" ht="15.75" customHeight="1">
      <c r="A36" s="51"/>
      <c r="B36" s="31"/>
      <c r="C36" s="52" t="s">
        <v>25</v>
      </c>
      <c r="D36" s="34">
        <v>19.5</v>
      </c>
      <c r="E36" s="34"/>
      <c r="F36" s="34">
        <f>+D36*E36</f>
        <v>0</v>
      </c>
      <c r="G36" s="2" t="s">
        <v>22</v>
      </c>
    </row>
    <row r="37" spans="1:6" ht="15.75" customHeight="1">
      <c r="A37" s="51"/>
      <c r="B37" s="31"/>
      <c r="C37" s="49"/>
      <c r="D37" s="1"/>
      <c r="F37" s="1"/>
    </row>
    <row r="38" spans="1:10" ht="93.75" customHeight="1">
      <c r="A38" s="24" t="s">
        <v>37</v>
      </c>
      <c r="B38" s="160" t="s">
        <v>149</v>
      </c>
      <c r="C38" s="160"/>
      <c r="D38" s="1"/>
      <c r="F38" s="1"/>
      <c r="I38" s="163"/>
      <c r="J38" s="163"/>
    </row>
    <row r="39" spans="2:6" ht="84.75" customHeight="1">
      <c r="B39" s="162" t="s">
        <v>33</v>
      </c>
      <c r="C39" s="162"/>
      <c r="D39" s="1"/>
      <c r="F39" s="1"/>
    </row>
    <row r="40" spans="1:7" ht="15.75" customHeight="1">
      <c r="A40" s="51"/>
      <c r="B40" s="31"/>
      <c r="C40" s="52" t="s">
        <v>25</v>
      </c>
      <c r="D40" s="34">
        <v>7.5</v>
      </c>
      <c r="E40" s="34"/>
      <c r="F40" s="34">
        <f>+D40*E40</f>
        <v>0</v>
      </c>
      <c r="G40" s="2" t="s">
        <v>22</v>
      </c>
    </row>
    <row r="41" spans="1:6" ht="15.75" customHeight="1">
      <c r="A41" s="51"/>
      <c r="B41" s="31"/>
      <c r="C41" s="49"/>
      <c r="D41" s="1"/>
      <c r="F41" s="1"/>
    </row>
    <row r="42" spans="1:7" s="3" customFormat="1" ht="78.75" customHeight="1">
      <c r="A42" s="24" t="s">
        <v>39</v>
      </c>
      <c r="B42" s="160" t="s">
        <v>150</v>
      </c>
      <c r="C42" s="160"/>
      <c r="D42" s="1"/>
      <c r="E42" s="1"/>
      <c r="F42" s="1"/>
      <c r="G42" s="2"/>
    </row>
    <row r="43" spans="1:7" s="3" customFormat="1" ht="15.75">
      <c r="A43" s="24"/>
      <c r="B43" s="31"/>
      <c r="C43" s="32" t="s">
        <v>36</v>
      </c>
      <c r="D43" s="33">
        <v>11.5</v>
      </c>
      <c r="E43" s="34"/>
      <c r="F43" s="34">
        <f>D43*E43</f>
        <v>0</v>
      </c>
      <c r="G43" s="2"/>
    </row>
    <row r="44" spans="1:6" ht="15.75" customHeight="1">
      <c r="A44" s="51"/>
      <c r="B44" s="31"/>
      <c r="C44" s="49"/>
      <c r="D44" s="1"/>
      <c r="F44" s="1"/>
    </row>
    <row r="45" spans="1:7" s="3" customFormat="1" ht="84.75" customHeight="1">
      <c r="A45" s="24" t="s">
        <v>41</v>
      </c>
      <c r="B45" s="160" t="s">
        <v>151</v>
      </c>
      <c r="C45" s="160"/>
      <c r="D45" s="1"/>
      <c r="E45" s="1"/>
      <c r="F45" s="1"/>
      <c r="G45" s="2"/>
    </row>
    <row r="46" spans="1:7" s="3" customFormat="1" ht="15.75">
      <c r="A46" s="24"/>
      <c r="B46" s="31"/>
      <c r="C46" s="32" t="s">
        <v>36</v>
      </c>
      <c r="D46" s="33">
        <v>11.5</v>
      </c>
      <c r="E46" s="34"/>
      <c r="F46" s="34">
        <f>D46*E46</f>
        <v>0</v>
      </c>
      <c r="G46" s="2"/>
    </row>
    <row r="47" spans="1:6" ht="15.75" customHeight="1">
      <c r="A47" s="51"/>
      <c r="B47" s="31"/>
      <c r="C47" s="49"/>
      <c r="D47" s="1"/>
      <c r="F47" s="1"/>
    </row>
    <row r="48" spans="1:7" s="3" customFormat="1" ht="99" customHeight="1">
      <c r="A48" s="24" t="s">
        <v>49</v>
      </c>
      <c r="B48" s="161" t="s">
        <v>50</v>
      </c>
      <c r="C48" s="161"/>
      <c r="D48" s="1"/>
      <c r="E48" s="1"/>
      <c r="F48" s="1"/>
      <c r="G48" s="2"/>
    </row>
    <row r="49" spans="1:7" s="3" customFormat="1" ht="15">
      <c r="A49" s="24"/>
      <c r="B49" s="31"/>
      <c r="C49" s="32" t="s">
        <v>51</v>
      </c>
      <c r="D49" s="33">
        <v>2</v>
      </c>
      <c r="E49" s="34"/>
      <c r="F49" s="34">
        <f>D49*E49</f>
        <v>0</v>
      </c>
      <c r="G49" s="2"/>
    </row>
    <row r="50" spans="1:7" s="63" customFormat="1" ht="15">
      <c r="A50" s="58"/>
      <c r="B50" s="59"/>
      <c r="C50" s="60"/>
      <c r="D50" s="61"/>
      <c r="E50" s="62"/>
      <c r="F50" s="62"/>
      <c r="G50" s="59"/>
    </row>
    <row r="51" spans="1:7" s="3" customFormat="1" ht="60" customHeight="1">
      <c r="A51" s="24" t="s">
        <v>52</v>
      </c>
      <c r="B51" s="161" t="s">
        <v>53</v>
      </c>
      <c r="C51" s="161"/>
      <c r="D51" s="1"/>
      <c r="E51" s="1"/>
      <c r="F51" s="1"/>
      <c r="G51" s="2"/>
    </row>
    <row r="52" spans="1:7" s="3" customFormat="1" ht="15">
      <c r="A52" s="24"/>
      <c r="B52" s="31"/>
      <c r="C52" s="32" t="s">
        <v>51</v>
      </c>
      <c r="D52" s="33">
        <v>2</v>
      </c>
      <c r="E52" s="34"/>
      <c r="F52" s="34">
        <f>D52*E52</f>
        <v>0</v>
      </c>
      <c r="G52" s="2"/>
    </row>
    <row r="53" spans="1:6" ht="15.75" customHeight="1">
      <c r="A53" s="51"/>
      <c r="B53" s="31"/>
      <c r="C53" s="49"/>
      <c r="D53" s="1"/>
      <c r="F53" s="1"/>
    </row>
    <row r="54" spans="1:10" ht="104.25" customHeight="1">
      <c r="A54" s="24" t="s">
        <v>54</v>
      </c>
      <c r="B54" s="160" t="s">
        <v>55</v>
      </c>
      <c r="C54" s="160"/>
      <c r="D54" s="1"/>
      <c r="F54" s="1"/>
      <c r="I54" s="160"/>
      <c r="J54" s="160"/>
    </row>
    <row r="55" spans="1:7" ht="15.75" customHeight="1">
      <c r="A55" s="51"/>
      <c r="B55" s="31"/>
      <c r="C55" s="32" t="s">
        <v>14</v>
      </c>
      <c r="D55" s="34">
        <v>169</v>
      </c>
      <c r="E55" s="34"/>
      <c r="F55" s="34">
        <f>+D55*E55</f>
        <v>0</v>
      </c>
      <c r="G55" s="2" t="s">
        <v>22</v>
      </c>
    </row>
    <row r="56" spans="1:6" ht="15.75" customHeight="1">
      <c r="A56" s="51"/>
      <c r="B56" s="31"/>
      <c r="C56" s="49"/>
      <c r="D56" s="1"/>
      <c r="F56" s="1"/>
    </row>
    <row r="57" spans="1:9" ht="104.25" customHeight="1">
      <c r="A57" s="24" t="s">
        <v>56</v>
      </c>
      <c r="B57" s="161" t="s">
        <v>57</v>
      </c>
      <c r="C57" s="161"/>
      <c r="D57" s="37"/>
      <c r="F57" s="46"/>
      <c r="I57" s="6"/>
    </row>
    <row r="58" spans="1:7" ht="15.75" customHeight="1">
      <c r="A58" s="51"/>
      <c r="B58" s="31"/>
      <c r="C58" s="32" t="s">
        <v>14</v>
      </c>
      <c r="D58" s="34">
        <v>169</v>
      </c>
      <c r="E58" s="34"/>
      <c r="F58" s="35">
        <f>D58*E58</f>
        <v>0</v>
      </c>
      <c r="G58" s="2" t="s">
        <v>22</v>
      </c>
    </row>
    <row r="59" spans="2:6" ht="15">
      <c r="B59" s="64" t="s">
        <v>58</v>
      </c>
      <c r="C59" s="65"/>
      <c r="D59" s="66"/>
      <c r="E59" s="67"/>
      <c r="F59" s="68">
        <f>SUM(F6:F58)</f>
        <v>0</v>
      </c>
    </row>
    <row r="60" spans="1:9" s="22" customFormat="1" ht="16.5" customHeight="1">
      <c r="A60" s="42"/>
      <c r="B60" s="5"/>
      <c r="C60" s="18"/>
      <c r="D60" s="37"/>
      <c r="E60" s="20"/>
      <c r="F60" s="69"/>
      <c r="I60" s="45"/>
    </row>
    <row r="61" spans="1:6" ht="15">
      <c r="A61" s="16" t="s">
        <v>59</v>
      </c>
      <c r="B61" s="17" t="s">
        <v>60</v>
      </c>
      <c r="C61" s="70"/>
      <c r="D61" s="37"/>
      <c r="F61" s="46"/>
    </row>
    <row r="62" spans="1:9" s="22" customFormat="1" ht="84" customHeight="1">
      <c r="A62" s="24" t="s">
        <v>61</v>
      </c>
      <c r="B62" s="161" t="s">
        <v>62</v>
      </c>
      <c r="C62" s="161"/>
      <c r="D62" s="19"/>
      <c r="E62" s="1"/>
      <c r="F62" s="46"/>
      <c r="I62" s="45"/>
    </row>
    <row r="63" spans="1:9" s="22" customFormat="1" ht="63.75" customHeight="1">
      <c r="A63" s="24"/>
      <c r="B63" s="161" t="s">
        <v>63</v>
      </c>
      <c r="C63" s="161"/>
      <c r="D63" s="19"/>
      <c r="E63" s="1"/>
      <c r="F63" s="46"/>
      <c r="I63" s="45"/>
    </row>
    <row r="64" spans="2:6" ht="348.75" customHeight="1">
      <c r="B64" s="161" t="s">
        <v>152</v>
      </c>
      <c r="C64" s="161"/>
      <c r="D64" s="19"/>
      <c r="F64" s="46"/>
    </row>
    <row r="65" spans="2:6" ht="19.5" customHeight="1">
      <c r="B65" s="164" t="s">
        <v>64</v>
      </c>
      <c r="C65" s="164"/>
      <c r="D65" s="19"/>
      <c r="F65" s="46"/>
    </row>
    <row r="66" spans="2:6" ht="121.5" customHeight="1">
      <c r="B66" s="162" t="s">
        <v>65</v>
      </c>
      <c r="C66" s="162"/>
      <c r="D66" s="19"/>
      <c r="F66" s="46"/>
    </row>
    <row r="67" spans="2:6" ht="15" customHeight="1">
      <c r="B67" s="2" t="s">
        <v>66</v>
      </c>
      <c r="C67" s="32" t="s">
        <v>67</v>
      </c>
      <c r="D67" s="33">
        <f>9*D68</f>
        <v>397.89</v>
      </c>
      <c r="E67" s="34"/>
      <c r="F67" s="35">
        <f>D67*E67</f>
        <v>0</v>
      </c>
    </row>
    <row r="68" spans="2:6" ht="16.5" customHeight="1">
      <c r="B68" s="2" t="s">
        <v>68</v>
      </c>
      <c r="C68" s="32" t="s">
        <v>67</v>
      </c>
      <c r="D68" s="72">
        <v>44.21</v>
      </c>
      <c r="E68" s="11"/>
      <c r="F68" s="9">
        <f>D68*E68</f>
        <v>0</v>
      </c>
    </row>
    <row r="69" spans="2:6" ht="16.5" customHeight="1">
      <c r="B69" s="2"/>
      <c r="C69" s="47"/>
      <c r="D69" s="61"/>
      <c r="F69" s="46"/>
    </row>
    <row r="70" spans="1:9" s="22" customFormat="1" ht="378.75" customHeight="1">
      <c r="A70" s="24" t="s">
        <v>69</v>
      </c>
      <c r="B70" s="161" t="s">
        <v>70</v>
      </c>
      <c r="C70" s="161"/>
      <c r="D70" s="44"/>
      <c r="E70" s="73"/>
      <c r="F70" s="21"/>
      <c r="I70" s="45"/>
    </row>
    <row r="71" spans="1:9" s="22" customFormat="1" ht="222" customHeight="1">
      <c r="A71" s="48"/>
      <c r="B71" s="161" t="s">
        <v>71</v>
      </c>
      <c r="C71" s="161"/>
      <c r="D71" s="44"/>
      <c r="E71" s="50"/>
      <c r="F71" s="46"/>
      <c r="I71" s="45"/>
    </row>
    <row r="72" spans="1:6" ht="30" customHeight="1">
      <c r="A72" s="48"/>
      <c r="B72" s="161" t="s">
        <v>72</v>
      </c>
      <c r="C72" s="161"/>
      <c r="D72" s="61"/>
      <c r="E72" s="50"/>
      <c r="F72" s="46"/>
    </row>
    <row r="73" spans="1:9" s="22" customFormat="1" ht="61.5" customHeight="1">
      <c r="A73" s="48"/>
      <c r="B73" s="160" t="s">
        <v>73</v>
      </c>
      <c r="C73" s="160"/>
      <c r="D73" s="61"/>
      <c r="E73" s="50"/>
      <c r="F73" s="46"/>
      <c r="I73" s="45"/>
    </row>
    <row r="74" spans="1:9" s="22" customFormat="1" ht="69" customHeight="1">
      <c r="A74" s="48"/>
      <c r="B74" s="161" t="s">
        <v>74</v>
      </c>
      <c r="C74" s="161"/>
      <c r="D74" s="61"/>
      <c r="E74" s="50"/>
      <c r="F74" s="46"/>
      <c r="I74" s="45"/>
    </row>
    <row r="75" spans="1:9" s="22" customFormat="1" ht="14.25" customHeight="1">
      <c r="A75" s="24"/>
      <c r="B75" s="31"/>
      <c r="C75" s="32" t="s">
        <v>67</v>
      </c>
      <c r="D75" s="33">
        <v>176</v>
      </c>
      <c r="E75" s="34"/>
      <c r="F75" s="35">
        <f>D75*E75</f>
        <v>0</v>
      </c>
      <c r="I75" s="45"/>
    </row>
    <row r="76" spans="1:9" s="22" customFormat="1" ht="15.75" customHeight="1">
      <c r="A76" s="42"/>
      <c r="B76" s="5"/>
      <c r="C76" s="43"/>
      <c r="D76" s="61"/>
      <c r="E76" s="20"/>
      <c r="F76" s="21"/>
      <c r="I76" s="45"/>
    </row>
    <row r="77" spans="1:9" s="22" customFormat="1" ht="306.75" customHeight="1">
      <c r="A77" s="48" t="s">
        <v>75</v>
      </c>
      <c r="B77" s="160" t="s">
        <v>144</v>
      </c>
      <c r="C77" s="160"/>
      <c r="D77" s="61"/>
      <c r="E77" s="20"/>
      <c r="F77" s="21"/>
      <c r="I77" s="45"/>
    </row>
    <row r="78" spans="1:9" s="22" customFormat="1" ht="14.25" customHeight="1">
      <c r="A78" s="24"/>
      <c r="B78" s="31"/>
      <c r="C78" s="32" t="s">
        <v>67</v>
      </c>
      <c r="D78" s="33">
        <v>6.7</v>
      </c>
      <c r="E78" s="34"/>
      <c r="F78" s="35">
        <f>D78*E78</f>
        <v>0</v>
      </c>
      <c r="I78" s="45"/>
    </row>
    <row r="79" spans="1:9" s="22" customFormat="1" ht="15.75" customHeight="1">
      <c r="A79" s="42"/>
      <c r="B79" s="5"/>
      <c r="C79" s="43"/>
      <c r="D79" s="61"/>
      <c r="E79" s="20"/>
      <c r="F79" s="21"/>
      <c r="I79" s="45"/>
    </row>
    <row r="80" spans="1:6" ht="247.5" customHeight="1">
      <c r="A80" s="24" t="s">
        <v>77</v>
      </c>
      <c r="B80" s="161" t="s">
        <v>78</v>
      </c>
      <c r="C80" s="161"/>
      <c r="E80" s="50"/>
      <c r="F80" s="46"/>
    </row>
    <row r="81" spans="2:6" ht="159" customHeight="1">
      <c r="B81" s="161" t="s">
        <v>79</v>
      </c>
      <c r="C81" s="161"/>
      <c r="E81" s="50"/>
      <c r="F81" s="46"/>
    </row>
    <row r="82" spans="2:6" ht="32.25" customHeight="1">
      <c r="B82" s="161" t="s">
        <v>80</v>
      </c>
      <c r="C82" s="161"/>
      <c r="D82" s="61"/>
      <c r="E82" s="50"/>
      <c r="F82" s="46"/>
    </row>
    <row r="83" spans="2:6" ht="18" customHeight="1">
      <c r="B83" s="31"/>
      <c r="C83" s="32" t="s">
        <v>67</v>
      </c>
      <c r="D83" s="33">
        <v>251.1</v>
      </c>
      <c r="E83" s="34"/>
      <c r="F83" s="35">
        <f>D83*E83</f>
        <v>0</v>
      </c>
    </row>
    <row r="84" spans="1:9" s="22" customFormat="1" ht="16.5" customHeight="1">
      <c r="A84" s="42"/>
      <c r="B84" s="5"/>
      <c r="C84" s="74"/>
      <c r="D84" s="61"/>
      <c r="E84" s="20"/>
      <c r="F84" s="21"/>
      <c r="I84" s="45"/>
    </row>
    <row r="85" spans="1:6" ht="93" customHeight="1">
      <c r="A85" s="24" t="s">
        <v>81</v>
      </c>
      <c r="B85" s="160" t="s">
        <v>82</v>
      </c>
      <c r="C85" s="160"/>
      <c r="D85" s="1"/>
      <c r="E85" s="50"/>
      <c r="F85" s="46"/>
    </row>
    <row r="86" spans="2:6" ht="18" customHeight="1">
      <c r="B86" s="31"/>
      <c r="C86" s="32" t="s">
        <v>67</v>
      </c>
      <c r="D86" s="33">
        <v>191</v>
      </c>
      <c r="E86" s="34"/>
      <c r="F86" s="35">
        <f>D86*E86</f>
        <v>0</v>
      </c>
    </row>
    <row r="87" spans="2:6" ht="14.25" customHeight="1">
      <c r="B87" s="2"/>
      <c r="C87" s="75"/>
      <c r="D87" s="61"/>
      <c r="F87" s="46"/>
    </row>
    <row r="88" spans="1:6" ht="159.75" customHeight="1">
      <c r="A88" s="24" t="s">
        <v>83</v>
      </c>
      <c r="B88" s="160" t="s">
        <v>84</v>
      </c>
      <c r="C88" s="160"/>
      <c r="D88" s="53"/>
      <c r="E88" s="50"/>
      <c r="F88" s="46"/>
    </row>
    <row r="89" spans="2:6" ht="16.5" customHeight="1">
      <c r="B89" s="31"/>
      <c r="C89" s="32" t="s">
        <v>36</v>
      </c>
      <c r="D89" s="33">
        <v>884.1</v>
      </c>
      <c r="E89" s="34"/>
      <c r="F89" s="35">
        <f>D89*E89</f>
        <v>0</v>
      </c>
    </row>
    <row r="90" spans="2:6" ht="15.75" customHeight="1">
      <c r="B90" s="2"/>
      <c r="C90" s="47"/>
      <c r="D90" s="61"/>
      <c r="F90" s="46"/>
    </row>
    <row r="91" spans="1:10" ht="307.5" customHeight="1">
      <c r="A91" s="24" t="s">
        <v>85</v>
      </c>
      <c r="B91" s="160" t="s">
        <v>86</v>
      </c>
      <c r="C91" s="160"/>
      <c r="D91" s="1"/>
      <c r="E91" s="50"/>
      <c r="F91" s="46"/>
      <c r="I91" s="160"/>
      <c r="J91" s="160"/>
    </row>
    <row r="92" spans="2:6" ht="15.75" customHeight="1">
      <c r="B92" s="31"/>
      <c r="C92" s="32" t="s">
        <v>51</v>
      </c>
      <c r="D92" s="76">
        <v>17</v>
      </c>
      <c r="E92" s="34"/>
      <c r="F92" s="35">
        <f>D92*E92</f>
        <v>0</v>
      </c>
    </row>
    <row r="93" spans="2:6" ht="15.75" customHeight="1">
      <c r="B93" s="2"/>
      <c r="C93" s="47"/>
      <c r="D93" s="61"/>
      <c r="F93" s="46"/>
    </row>
    <row r="94" spans="1:6" ht="210" customHeight="1">
      <c r="A94" s="24" t="s">
        <v>87</v>
      </c>
      <c r="B94" s="161" t="s">
        <v>88</v>
      </c>
      <c r="C94" s="161"/>
      <c r="D94" s="37"/>
      <c r="F94" s="46"/>
    </row>
    <row r="95" spans="2:6" ht="15">
      <c r="B95" s="77" t="s">
        <v>89</v>
      </c>
      <c r="C95" s="70"/>
      <c r="D95" s="37"/>
      <c r="F95" s="46"/>
    </row>
    <row r="96" spans="2:6" ht="15">
      <c r="B96" s="31"/>
      <c r="C96" s="32" t="s">
        <v>90</v>
      </c>
      <c r="D96" s="34">
        <v>169</v>
      </c>
      <c r="E96" s="34"/>
      <c r="F96" s="35">
        <f>D96*E96</f>
        <v>0</v>
      </c>
    </row>
    <row r="97" spans="2:6" ht="14.25" customHeight="1">
      <c r="B97" s="78" t="s">
        <v>91</v>
      </c>
      <c r="C97" s="70"/>
      <c r="D97" s="37"/>
      <c r="F97" s="79">
        <f>SUM(F67:F96)</f>
        <v>0</v>
      </c>
    </row>
    <row r="98" spans="2:6" ht="15.75">
      <c r="B98" s="80"/>
      <c r="C98" s="18"/>
      <c r="D98" s="37"/>
      <c r="F98" s="81"/>
    </row>
    <row r="99" spans="1:9" s="22" customFormat="1" ht="15.75" customHeight="1">
      <c r="A99" s="16" t="s">
        <v>92</v>
      </c>
      <c r="B99" s="17" t="s">
        <v>93</v>
      </c>
      <c r="C99" s="70"/>
      <c r="D99" s="37"/>
      <c r="E99" s="20"/>
      <c r="F99" s="21"/>
      <c r="I99" s="45"/>
    </row>
    <row r="100" spans="1:10" s="85" customFormat="1" ht="306.75" customHeight="1">
      <c r="A100" s="24" t="s">
        <v>94</v>
      </c>
      <c r="B100" s="160" t="s">
        <v>95</v>
      </c>
      <c r="C100" s="160"/>
      <c r="D100" s="82"/>
      <c r="E100" s="83"/>
      <c r="F100" s="84"/>
      <c r="I100" s="165"/>
      <c r="J100" s="165"/>
    </row>
    <row r="101" spans="1:9" s="59" customFormat="1" ht="33" customHeight="1">
      <c r="A101" s="58"/>
      <c r="B101" s="160" t="s">
        <v>153</v>
      </c>
      <c r="C101" s="160"/>
      <c r="D101" s="86"/>
      <c r="E101" s="62"/>
      <c r="F101" s="87"/>
      <c r="I101" s="88"/>
    </row>
    <row r="102" spans="1:10" s="59" customFormat="1" ht="297" customHeight="1">
      <c r="A102" s="58"/>
      <c r="B102" s="160" t="s">
        <v>97</v>
      </c>
      <c r="C102" s="160"/>
      <c r="D102" s="86"/>
      <c r="E102" s="62"/>
      <c r="F102" s="87"/>
      <c r="I102" s="165"/>
      <c r="J102" s="165"/>
    </row>
    <row r="103" spans="1:9" s="92" customFormat="1" ht="17.25" customHeight="1">
      <c r="A103" s="89"/>
      <c r="B103" s="90" t="s">
        <v>98</v>
      </c>
      <c r="C103" s="32" t="s">
        <v>99</v>
      </c>
      <c r="D103" s="34">
        <v>169</v>
      </c>
      <c r="E103" s="91"/>
      <c r="F103" s="91">
        <f>D103*E103</f>
        <v>0</v>
      </c>
      <c r="I103" s="93"/>
    </row>
    <row r="104" spans="1:9" s="22" customFormat="1" ht="15">
      <c r="A104" s="42"/>
      <c r="B104" s="5"/>
      <c r="C104" s="18"/>
      <c r="D104" s="37"/>
      <c r="E104" s="20"/>
      <c r="F104" s="21"/>
      <c r="I104" s="94"/>
    </row>
    <row r="105" spans="1:10" s="3" customFormat="1" ht="232.5" customHeight="1">
      <c r="A105" s="24" t="s">
        <v>100</v>
      </c>
      <c r="B105" s="160" t="s">
        <v>101</v>
      </c>
      <c r="C105" s="160"/>
      <c r="D105" s="1"/>
      <c r="E105" s="95"/>
      <c r="F105" s="1"/>
      <c r="G105" s="3" t="s">
        <v>22</v>
      </c>
      <c r="I105" s="165"/>
      <c r="J105" s="165"/>
    </row>
    <row r="106" spans="1:10" s="3" customFormat="1" ht="288.75" customHeight="1">
      <c r="A106" s="96"/>
      <c r="B106" s="160" t="s">
        <v>102</v>
      </c>
      <c r="C106" s="160"/>
      <c r="D106" s="1"/>
      <c r="E106" s="95"/>
      <c r="F106" s="1"/>
      <c r="I106" s="165"/>
      <c r="J106" s="165"/>
    </row>
    <row r="107" spans="1:10" s="3" customFormat="1" ht="15.75" customHeight="1">
      <c r="A107" s="96"/>
      <c r="B107" s="25" t="s">
        <v>103</v>
      </c>
      <c r="C107" s="97"/>
      <c r="D107" s="1"/>
      <c r="E107" s="95"/>
      <c r="F107" s="1"/>
      <c r="I107" s="165"/>
      <c r="J107" s="165"/>
    </row>
    <row r="108" spans="1:9" ht="128.25" customHeight="1">
      <c r="A108" s="98"/>
      <c r="B108" s="162" t="s">
        <v>104</v>
      </c>
      <c r="C108" s="162"/>
      <c r="D108" s="50"/>
      <c r="E108" s="99"/>
      <c r="F108" s="1"/>
      <c r="I108" s="2"/>
    </row>
    <row r="109" spans="1:15" s="101" customFormat="1" ht="17.25" customHeight="1">
      <c r="A109" s="100"/>
      <c r="B109" s="90" t="s">
        <v>98</v>
      </c>
      <c r="C109" s="32" t="s">
        <v>99</v>
      </c>
      <c r="D109" s="34">
        <v>169</v>
      </c>
      <c r="E109" s="91"/>
      <c r="F109" s="91">
        <f>D109*E109</f>
        <v>0</v>
      </c>
      <c r="H109" s="166"/>
      <c r="I109" s="166"/>
      <c r="J109" s="166"/>
      <c r="K109" s="166"/>
      <c r="L109" s="166"/>
      <c r="M109" s="166"/>
      <c r="N109" s="166"/>
      <c r="O109" s="166"/>
    </row>
    <row r="110" spans="1:9" s="22" customFormat="1" ht="15">
      <c r="A110" s="42"/>
      <c r="B110" s="5"/>
      <c r="C110" s="18"/>
      <c r="D110" s="37"/>
      <c r="E110" s="20"/>
      <c r="F110" s="21"/>
      <c r="I110" s="94"/>
    </row>
    <row r="111" spans="1:9" s="85" customFormat="1" ht="150" customHeight="1">
      <c r="A111" s="24" t="s">
        <v>105</v>
      </c>
      <c r="B111" s="161" t="s">
        <v>106</v>
      </c>
      <c r="C111" s="161"/>
      <c r="D111" s="102"/>
      <c r="E111" s="103"/>
      <c r="F111" s="104"/>
      <c r="I111" s="88"/>
    </row>
    <row r="112" spans="1:6" s="3" customFormat="1" ht="15">
      <c r="A112" s="96"/>
      <c r="B112" s="71" t="s">
        <v>107</v>
      </c>
      <c r="C112" s="52" t="s">
        <v>51</v>
      </c>
      <c r="D112" s="105">
        <v>12</v>
      </c>
      <c r="E112" s="106"/>
      <c r="F112" s="34">
        <f>+D112*E112</f>
        <v>0</v>
      </c>
    </row>
    <row r="113" spans="1:6" s="3" customFormat="1" ht="15">
      <c r="A113" s="96"/>
      <c r="B113" s="25"/>
      <c r="C113" s="49"/>
      <c r="D113" s="107"/>
      <c r="E113" s="82"/>
      <c r="F113" s="1"/>
    </row>
    <row r="114" spans="1:9" s="85" customFormat="1" ht="111.75" customHeight="1">
      <c r="A114" s="24" t="s">
        <v>108</v>
      </c>
      <c r="B114" s="160" t="s">
        <v>109</v>
      </c>
      <c r="C114" s="160"/>
      <c r="D114" s="102"/>
      <c r="E114" s="103"/>
      <c r="F114" s="104"/>
      <c r="I114" s="88"/>
    </row>
    <row r="115" spans="1:6" s="3" customFormat="1" ht="15">
      <c r="A115" s="96"/>
      <c r="B115" s="25"/>
      <c r="C115" s="52" t="s">
        <v>19</v>
      </c>
      <c r="D115" s="105">
        <v>1</v>
      </c>
      <c r="E115" s="106"/>
      <c r="F115" s="34">
        <f>+D115*E115</f>
        <v>0</v>
      </c>
    </row>
    <row r="116" spans="1:6" s="3" customFormat="1" ht="15">
      <c r="A116" s="96"/>
      <c r="B116" s="25"/>
      <c r="C116" s="49"/>
      <c r="D116" s="107"/>
      <c r="E116" s="82"/>
      <c r="F116" s="1"/>
    </row>
    <row r="117" spans="1:6" ht="192.75" customHeight="1">
      <c r="A117" s="24" t="s">
        <v>110</v>
      </c>
      <c r="B117" s="160" t="s">
        <v>111</v>
      </c>
      <c r="C117" s="160"/>
      <c r="D117" s="1"/>
      <c r="E117" s="50"/>
      <c r="F117" s="81"/>
    </row>
    <row r="118" spans="2:9" ht="15">
      <c r="B118" s="31"/>
      <c r="C118" s="32" t="s">
        <v>51</v>
      </c>
      <c r="D118" s="34">
        <v>6</v>
      </c>
      <c r="E118" s="34"/>
      <c r="F118" s="35">
        <f>D118*E118</f>
        <v>0</v>
      </c>
      <c r="I118" s="108"/>
    </row>
    <row r="119" spans="2:6" ht="15.75" customHeight="1">
      <c r="B119" s="109" t="s">
        <v>112</v>
      </c>
      <c r="C119" s="65"/>
      <c r="D119" s="110"/>
      <c r="E119" s="67"/>
      <c r="F119" s="111">
        <f>SUM(F103:F118)</f>
        <v>0</v>
      </c>
    </row>
    <row r="120" spans="2:6" ht="15.75" customHeight="1">
      <c r="B120" s="112"/>
      <c r="C120" s="70"/>
      <c r="D120" s="19"/>
      <c r="F120" s="81"/>
    </row>
    <row r="121" spans="2:6" ht="15.75" customHeight="1">
      <c r="B121" s="112"/>
      <c r="C121" s="70"/>
      <c r="D121" s="19"/>
      <c r="F121" s="81"/>
    </row>
    <row r="122" spans="1:9" s="22" customFormat="1" ht="15.75" customHeight="1">
      <c r="A122" s="16" t="s">
        <v>113</v>
      </c>
      <c r="B122" s="113" t="s">
        <v>114</v>
      </c>
      <c r="C122" s="70"/>
      <c r="D122" s="19"/>
      <c r="E122" s="1"/>
      <c r="F122" s="46"/>
      <c r="I122" s="45"/>
    </row>
    <row r="123" spans="1:6" s="3" customFormat="1" ht="135" customHeight="1">
      <c r="A123" s="48">
        <v>4.1</v>
      </c>
      <c r="B123" s="160" t="s">
        <v>115</v>
      </c>
      <c r="C123" s="160"/>
      <c r="D123" s="114"/>
      <c r="E123" s="114"/>
      <c r="F123" s="115"/>
    </row>
    <row r="124" spans="1:6" s="3" customFormat="1" ht="33" customHeight="1">
      <c r="A124" s="48"/>
      <c r="B124" s="160" t="s">
        <v>116</v>
      </c>
      <c r="C124" s="160"/>
      <c r="D124" s="114"/>
      <c r="E124" s="114"/>
      <c r="F124" s="115"/>
    </row>
    <row r="125" spans="1:6" s="3" customFormat="1" ht="61.5" customHeight="1">
      <c r="A125" s="96"/>
      <c r="B125" s="160" t="s">
        <v>117</v>
      </c>
      <c r="C125" s="160"/>
      <c r="D125" s="114"/>
      <c r="E125" s="114"/>
      <c r="F125" s="115"/>
    </row>
    <row r="126" spans="1:6" s="3" customFormat="1" ht="60.75" customHeight="1">
      <c r="A126" s="96"/>
      <c r="B126" s="160" t="s">
        <v>118</v>
      </c>
      <c r="C126" s="160"/>
      <c r="D126" s="114"/>
      <c r="E126" s="114"/>
      <c r="F126" s="115"/>
    </row>
    <row r="127" spans="1:6" s="3" customFormat="1" ht="78.75" customHeight="1">
      <c r="A127" s="96"/>
      <c r="B127" s="160" t="s">
        <v>119</v>
      </c>
      <c r="C127" s="160"/>
      <c r="D127" s="114"/>
      <c r="E127" s="114"/>
      <c r="F127" s="115"/>
    </row>
    <row r="128" spans="1:6" s="3" customFormat="1" ht="121.5" customHeight="1">
      <c r="A128" s="2"/>
      <c r="B128" s="160" t="s">
        <v>120</v>
      </c>
      <c r="C128" s="160"/>
      <c r="D128" s="114"/>
      <c r="E128" s="114"/>
      <c r="F128" s="115"/>
    </row>
    <row r="129" spans="1:6" s="3" customFormat="1" ht="61.5" customHeight="1">
      <c r="A129" s="2"/>
      <c r="B129" s="160" t="s">
        <v>121</v>
      </c>
      <c r="C129" s="160"/>
      <c r="D129" s="114"/>
      <c r="E129" s="114"/>
      <c r="F129" s="115"/>
    </row>
    <row r="130" spans="1:6" s="3" customFormat="1" ht="221.25" customHeight="1">
      <c r="A130" s="2"/>
      <c r="B130" s="160" t="s">
        <v>122</v>
      </c>
      <c r="C130" s="160"/>
      <c r="D130" s="114"/>
      <c r="E130" s="114"/>
      <c r="F130" s="115"/>
    </row>
    <row r="131" spans="1:6" s="3" customFormat="1" ht="65.25" customHeight="1">
      <c r="A131" s="2"/>
      <c r="B131" s="160" t="s">
        <v>123</v>
      </c>
      <c r="C131" s="160"/>
      <c r="D131" s="114"/>
      <c r="E131" s="114"/>
      <c r="F131" s="115"/>
    </row>
    <row r="132" spans="1:6" s="3" customFormat="1" ht="218.25" customHeight="1">
      <c r="A132" s="2"/>
      <c r="B132" s="160" t="s">
        <v>124</v>
      </c>
      <c r="C132" s="160"/>
      <c r="D132" s="114"/>
      <c r="E132" s="114"/>
      <c r="F132" s="115"/>
    </row>
    <row r="133" spans="1:10" s="3" customFormat="1" ht="77.25" customHeight="1">
      <c r="A133" s="2"/>
      <c r="B133" s="160" t="s">
        <v>125</v>
      </c>
      <c r="C133" s="160"/>
      <c r="D133" s="114"/>
      <c r="E133" s="114"/>
      <c r="F133" s="115"/>
      <c r="I133" s="160"/>
      <c r="J133" s="160"/>
    </row>
    <row r="134" spans="1:10" s="3" customFormat="1" ht="111" customHeight="1">
      <c r="A134" s="2"/>
      <c r="B134" s="160" t="s">
        <v>126</v>
      </c>
      <c r="C134" s="160"/>
      <c r="D134" s="114"/>
      <c r="E134" s="114"/>
      <c r="F134" s="115"/>
      <c r="I134" s="25"/>
      <c r="J134" s="25"/>
    </row>
    <row r="135" spans="1:6" s="3" customFormat="1" ht="80.25" customHeight="1">
      <c r="A135" s="2"/>
      <c r="B135" s="160" t="s">
        <v>127</v>
      </c>
      <c r="C135" s="160"/>
      <c r="D135" s="114"/>
      <c r="E135" s="114"/>
      <c r="F135" s="115"/>
    </row>
    <row r="136" spans="1:6" s="3" customFormat="1" ht="56.25" customHeight="1">
      <c r="A136" s="2"/>
      <c r="B136" s="160" t="s">
        <v>154</v>
      </c>
      <c r="C136" s="160"/>
      <c r="D136" s="114"/>
      <c r="E136" s="114"/>
      <c r="F136" s="115"/>
    </row>
    <row r="137" spans="2:9" s="3" customFormat="1" ht="126.75" customHeight="1">
      <c r="B137" s="160" t="s">
        <v>129</v>
      </c>
      <c r="C137" s="160"/>
      <c r="D137" s="1"/>
      <c r="E137" s="1"/>
      <c r="F137" s="1"/>
      <c r="I137" s="116"/>
    </row>
    <row r="138" spans="1:10" s="3" customFormat="1" ht="109.5" customHeight="1">
      <c r="A138" s="2"/>
      <c r="B138" s="160" t="s">
        <v>130</v>
      </c>
      <c r="C138" s="160"/>
      <c r="D138" s="114"/>
      <c r="E138" s="114"/>
      <c r="F138" s="115"/>
      <c r="I138" s="160"/>
      <c r="J138" s="160"/>
    </row>
    <row r="139" spans="1:6" s="3" customFormat="1" ht="15">
      <c r="A139" s="2"/>
      <c r="B139" s="31"/>
      <c r="C139" s="52" t="s">
        <v>51</v>
      </c>
      <c r="D139" s="34">
        <v>6</v>
      </c>
      <c r="E139" s="106"/>
      <c r="F139" s="34">
        <f>+D139*E139</f>
        <v>0</v>
      </c>
    </row>
    <row r="140" spans="2:6" ht="15.75" customHeight="1">
      <c r="B140" s="109" t="s">
        <v>131</v>
      </c>
      <c r="C140" s="65"/>
      <c r="D140" s="110"/>
      <c r="E140" s="67"/>
      <c r="F140" s="111">
        <f>SUM(F139)</f>
        <v>0</v>
      </c>
    </row>
    <row r="141" spans="2:6" ht="18" customHeight="1">
      <c r="B141" s="78"/>
      <c r="C141" s="47"/>
      <c r="F141" s="79"/>
    </row>
    <row r="142" spans="2:6" ht="15.75" customHeight="1">
      <c r="B142" s="112"/>
      <c r="C142" s="70"/>
      <c r="D142" s="19"/>
      <c r="F142" s="81"/>
    </row>
    <row r="143" spans="2:6" ht="15.75" customHeight="1" thickBot="1">
      <c r="B143" s="112"/>
      <c r="C143" s="70"/>
      <c r="D143" s="19"/>
      <c r="F143" s="81"/>
    </row>
    <row r="144" spans="1:6" ht="15.75" thickTop="1">
      <c r="A144" s="96"/>
      <c r="B144" s="167" t="s">
        <v>132</v>
      </c>
      <c r="C144" s="168"/>
      <c r="D144" s="168"/>
      <c r="E144" s="168"/>
      <c r="F144" s="169"/>
    </row>
    <row r="145" spans="1:6" ht="15.75">
      <c r="A145" s="96"/>
      <c r="B145" s="170" t="s">
        <v>133</v>
      </c>
      <c r="C145" s="171"/>
      <c r="D145" s="171"/>
      <c r="E145" s="119"/>
      <c r="F145" s="120">
        <f>F59</f>
        <v>0</v>
      </c>
    </row>
    <row r="146" spans="1:6" ht="15.75">
      <c r="A146" s="96"/>
      <c r="B146" s="170" t="s">
        <v>134</v>
      </c>
      <c r="C146" s="171"/>
      <c r="D146" s="171"/>
      <c r="E146" s="121"/>
      <c r="F146" s="122">
        <f>F97</f>
        <v>0</v>
      </c>
    </row>
    <row r="147" spans="1:6" ht="15.75">
      <c r="A147" s="96"/>
      <c r="B147" s="117" t="s">
        <v>135</v>
      </c>
      <c r="C147" s="118"/>
      <c r="D147" s="123"/>
      <c r="E147" s="121"/>
      <c r="F147" s="122">
        <f>F119</f>
        <v>0</v>
      </c>
    </row>
    <row r="148" spans="1:6" ht="15.75">
      <c r="A148" s="96"/>
      <c r="B148" s="117" t="s">
        <v>136</v>
      </c>
      <c r="C148" s="118"/>
      <c r="D148" s="123"/>
      <c r="E148" s="121"/>
      <c r="F148" s="122">
        <f>F140</f>
        <v>0</v>
      </c>
    </row>
    <row r="149" spans="1:6" ht="16.5" thickBot="1">
      <c r="A149" s="96"/>
      <c r="B149" s="151" t="s">
        <v>137</v>
      </c>
      <c r="C149" s="152"/>
      <c r="D149" s="153"/>
      <c r="E149" s="154"/>
      <c r="F149" s="155">
        <f>SUM(F145:F148)</f>
        <v>0</v>
      </c>
    </row>
    <row r="150" spans="1:6" ht="16.5" thickTop="1">
      <c r="A150" s="134"/>
      <c r="B150" s="25"/>
      <c r="C150" s="49"/>
      <c r="D150" s="53"/>
      <c r="F150" s="1"/>
    </row>
    <row r="151" spans="1:6" ht="15.75">
      <c r="A151" s="134"/>
      <c r="B151" s="25"/>
      <c r="C151" s="49"/>
      <c r="D151" s="53"/>
      <c r="F151" s="1"/>
    </row>
    <row r="152" spans="1:6" ht="15.75">
      <c r="A152" s="134"/>
      <c r="B152" s="25"/>
      <c r="C152" s="49"/>
      <c r="D152" s="53"/>
      <c r="F152" s="1"/>
    </row>
    <row r="153" spans="1:9" s="138" customFormat="1" ht="15.75">
      <c r="A153" s="36"/>
      <c r="B153" s="136"/>
      <c r="C153" s="137"/>
      <c r="D153" s="148"/>
      <c r="E153" s="148"/>
      <c r="F153" s="148"/>
      <c r="I153" s="139"/>
    </row>
    <row r="154" spans="1:9" s="138" customFormat="1" ht="17.25" customHeight="1">
      <c r="A154" s="36"/>
      <c r="B154" s="136"/>
      <c r="C154" s="137"/>
      <c r="D154" s="148"/>
      <c r="E154" s="148"/>
      <c r="F154" s="148"/>
      <c r="I154" s="139"/>
    </row>
    <row r="155" spans="1:6" ht="15">
      <c r="A155" s="36"/>
      <c r="C155" s="141"/>
      <c r="D155" s="142"/>
      <c r="E155" s="82"/>
      <c r="F155" s="143"/>
    </row>
    <row r="160" spans="1:6" ht="15">
      <c r="A160" s="2"/>
      <c r="B160" s="2"/>
      <c r="C160" s="2"/>
      <c r="D160" s="5"/>
      <c r="E160" s="2"/>
      <c r="F160" s="2"/>
    </row>
    <row r="161" spans="1:6" ht="15">
      <c r="A161" s="2"/>
      <c r="B161" s="2"/>
      <c r="C161" s="2"/>
      <c r="D161" s="5"/>
      <c r="E161" s="2"/>
      <c r="F161" s="2"/>
    </row>
  </sheetData>
  <sheetProtection/>
  <mergeCells count="82">
    <mergeCell ref="B144:F144"/>
    <mergeCell ref="B145:D145"/>
    <mergeCell ref="B146:D146"/>
    <mergeCell ref="B134:C134"/>
    <mergeCell ref="B135:C135"/>
    <mergeCell ref="B136:C136"/>
    <mergeCell ref="B137:C137"/>
    <mergeCell ref="B138:C138"/>
    <mergeCell ref="I138:J138"/>
    <mergeCell ref="B129:C129"/>
    <mergeCell ref="B130:C130"/>
    <mergeCell ref="B131:C131"/>
    <mergeCell ref="B132:C132"/>
    <mergeCell ref="B133:C133"/>
    <mergeCell ref="I133:J133"/>
    <mergeCell ref="B123:C123"/>
    <mergeCell ref="B124:C124"/>
    <mergeCell ref="B125:C125"/>
    <mergeCell ref="B126:C126"/>
    <mergeCell ref="B127:C127"/>
    <mergeCell ref="B128:C128"/>
    <mergeCell ref="I107:J107"/>
    <mergeCell ref="B108:C108"/>
    <mergeCell ref="H109:O109"/>
    <mergeCell ref="B111:C111"/>
    <mergeCell ref="B114:C114"/>
    <mergeCell ref="B117:C117"/>
    <mergeCell ref="B102:C102"/>
    <mergeCell ref="I102:J102"/>
    <mergeCell ref="B105:C105"/>
    <mergeCell ref="I105:J105"/>
    <mergeCell ref="B106:C106"/>
    <mergeCell ref="I106:J106"/>
    <mergeCell ref="B91:C91"/>
    <mergeCell ref="I91:J91"/>
    <mergeCell ref="B94:C94"/>
    <mergeCell ref="B100:C100"/>
    <mergeCell ref="I100:J100"/>
    <mergeCell ref="B101:C101"/>
    <mergeCell ref="B77:C77"/>
    <mergeCell ref="B80:C80"/>
    <mergeCell ref="B81:C81"/>
    <mergeCell ref="B82:C82"/>
    <mergeCell ref="B85:C85"/>
    <mergeCell ref="B88:C88"/>
    <mergeCell ref="B66:C66"/>
    <mergeCell ref="B70:C70"/>
    <mergeCell ref="B71:C71"/>
    <mergeCell ref="B72:C72"/>
    <mergeCell ref="B73:C73"/>
    <mergeCell ref="B74:C74"/>
    <mergeCell ref="I54:J54"/>
    <mergeCell ref="B57:C57"/>
    <mergeCell ref="B62:C62"/>
    <mergeCell ref="B63:C63"/>
    <mergeCell ref="B64:C64"/>
    <mergeCell ref="B65:C65"/>
    <mergeCell ref="B39:C39"/>
    <mergeCell ref="B42:C42"/>
    <mergeCell ref="B45:C45"/>
    <mergeCell ref="B48:C48"/>
    <mergeCell ref="B51:C51"/>
    <mergeCell ref="B54:C54"/>
    <mergeCell ref="I30:J30"/>
    <mergeCell ref="B31:C31"/>
    <mergeCell ref="B34:C34"/>
    <mergeCell ref="I34:J34"/>
    <mergeCell ref="B35:C35"/>
    <mergeCell ref="B38:C38"/>
    <mergeCell ref="I38:J38"/>
    <mergeCell ref="B15:C15"/>
    <mergeCell ref="B18:C18"/>
    <mergeCell ref="B21:C21"/>
    <mergeCell ref="B24:C24"/>
    <mergeCell ref="B27:C27"/>
    <mergeCell ref="B30:C30"/>
    <mergeCell ref="B1:F1"/>
    <mergeCell ref="I1:I2"/>
    <mergeCell ref="B2:F2"/>
    <mergeCell ref="B6:C6"/>
    <mergeCell ref="B9:C9"/>
    <mergeCell ref="B12:C12"/>
  </mergeCells>
  <printOptions/>
  <pageMargins left="0.7086614173228347" right="0.7086614173228347" top="0.7480314960629921" bottom="0.7480314960629921" header="0.31496062992125984" footer="0.31496062992125984"/>
  <pageSetup horizontalDpi="600" verticalDpi="600" orientation="portrait" paperSize="9" scale="90" r:id="rId1"/>
  <headerFooter>
    <oddFooter>&amp;CPage &amp;P</oddFooter>
  </headerFooter>
</worksheet>
</file>

<file path=xl/worksheets/sheet2.xml><?xml version="1.0" encoding="utf-8"?>
<worksheet xmlns="http://schemas.openxmlformats.org/spreadsheetml/2006/main" xmlns:r="http://schemas.openxmlformats.org/officeDocument/2006/relationships">
  <dimension ref="A1:O150"/>
  <sheetViews>
    <sheetView zoomScalePageLayoutView="0" workbookViewId="0" topLeftCell="A1">
      <selection activeCell="D143" sqref="D143:F143"/>
    </sheetView>
  </sheetViews>
  <sheetFormatPr defaultColWidth="8.8515625" defaultRowHeight="15"/>
  <cols>
    <col min="1" max="1" width="7.421875" style="24" customWidth="1"/>
    <col min="2" max="2" width="39.8515625" style="140" customWidth="1"/>
    <col min="3" max="3" width="7.140625" style="144" customWidth="1"/>
    <col min="4" max="4" width="10.8515625" style="44" customWidth="1"/>
    <col min="5" max="5" width="11.8515625" style="1" customWidth="1"/>
    <col min="6" max="6" width="18.140625" style="145" customWidth="1"/>
    <col min="7" max="7" width="25.421875" style="2" customWidth="1"/>
    <col min="8" max="8" width="12.28125" style="2" customWidth="1"/>
    <col min="9" max="9" width="51.57421875" style="3" customWidth="1"/>
    <col min="10" max="10" width="15.421875" style="2" customWidth="1"/>
    <col min="11" max="12" width="8.8515625" style="2" customWidth="1"/>
    <col min="13" max="13" width="12.140625" style="2" customWidth="1"/>
    <col min="14" max="16384" width="8.8515625" style="2" customWidth="1"/>
  </cols>
  <sheetData>
    <row r="1" spans="1:10" ht="15.75">
      <c r="A1" s="156" t="s">
        <v>161</v>
      </c>
      <c r="B1" s="158" t="s">
        <v>0</v>
      </c>
      <c r="C1" s="158"/>
      <c r="D1" s="158"/>
      <c r="E1" s="158"/>
      <c r="F1" s="158"/>
      <c r="I1" s="159"/>
      <c r="J1" s="6"/>
    </row>
    <row r="2" spans="1:10" ht="15.75">
      <c r="A2" s="156"/>
      <c r="B2" s="172" t="s">
        <v>160</v>
      </c>
      <c r="C2" s="172"/>
      <c r="D2" s="172"/>
      <c r="E2" s="172"/>
      <c r="F2" s="172"/>
      <c r="I2" s="159"/>
      <c r="J2" s="6"/>
    </row>
    <row r="3" spans="1:10" ht="16.5" customHeight="1">
      <c r="A3" s="4"/>
      <c r="B3" s="14"/>
      <c r="C3" s="14"/>
      <c r="D3" s="14"/>
      <c r="E3" s="14"/>
      <c r="F3" s="14"/>
      <c r="I3" s="159"/>
      <c r="J3" s="6"/>
    </row>
    <row r="4" spans="1:9" s="3" customFormat="1" ht="13.5" customHeight="1">
      <c r="A4" s="7" t="s">
        <v>1</v>
      </c>
      <c r="B4" s="8" t="s">
        <v>2</v>
      </c>
      <c r="C4" s="8" t="s">
        <v>3</v>
      </c>
      <c r="D4" s="9" t="s">
        <v>4</v>
      </c>
      <c r="E4" s="10" t="s">
        <v>5</v>
      </c>
      <c r="F4" s="11" t="s">
        <v>6</v>
      </c>
      <c r="I4" s="12"/>
    </row>
    <row r="5" spans="1:10" ht="16.5" customHeight="1">
      <c r="A5" s="4"/>
      <c r="B5" s="13"/>
      <c r="C5" s="13"/>
      <c r="D5" s="13"/>
      <c r="E5" s="13"/>
      <c r="F5" s="14"/>
      <c r="I5" s="15"/>
      <c r="J5" s="6"/>
    </row>
    <row r="6" spans="1:9" s="22" customFormat="1" ht="15" customHeight="1">
      <c r="A6" s="16" t="s">
        <v>7</v>
      </c>
      <c r="B6" s="17" t="s">
        <v>8</v>
      </c>
      <c r="C6" s="18"/>
      <c r="D6" s="19"/>
      <c r="E6" s="20"/>
      <c r="F6" s="21"/>
      <c r="I6" s="23"/>
    </row>
    <row r="7" spans="1:10" s="22" customFormat="1" ht="123" customHeight="1">
      <c r="A7" s="24" t="s">
        <v>9</v>
      </c>
      <c r="B7" s="160" t="s">
        <v>10</v>
      </c>
      <c r="C7" s="160"/>
      <c r="D7" s="26"/>
      <c r="E7" s="27"/>
      <c r="F7" s="28"/>
      <c r="H7" s="29"/>
      <c r="I7" s="30"/>
      <c r="J7" s="29"/>
    </row>
    <row r="8" spans="2:10" ht="15.75">
      <c r="B8" s="31"/>
      <c r="C8" s="32" t="s">
        <v>11</v>
      </c>
      <c r="D8" s="33">
        <v>1</v>
      </c>
      <c r="E8" s="34"/>
      <c r="F8" s="35">
        <f>D8*E8</f>
        <v>0</v>
      </c>
      <c r="H8" s="29"/>
      <c r="I8" s="30"/>
      <c r="J8" s="29"/>
    </row>
    <row r="9" spans="1:10" s="22" customFormat="1" ht="15" customHeight="1">
      <c r="A9" s="36"/>
      <c r="B9" s="29"/>
      <c r="C9" s="18"/>
      <c r="D9" s="37"/>
      <c r="E9" s="20"/>
      <c r="F9" s="21"/>
      <c r="I9" s="38"/>
      <c r="J9" s="29"/>
    </row>
    <row r="10" spans="1:9" ht="235.5" customHeight="1">
      <c r="A10" s="24" t="s">
        <v>12</v>
      </c>
      <c r="B10" s="161" t="s">
        <v>140</v>
      </c>
      <c r="C10" s="161"/>
      <c r="D10" s="39"/>
      <c r="E10" s="40"/>
      <c r="F10" s="41"/>
      <c r="I10" s="38"/>
    </row>
    <row r="11" spans="2:9" ht="15.75">
      <c r="B11" s="31"/>
      <c r="C11" s="32" t="s">
        <v>14</v>
      </c>
      <c r="D11" s="34">
        <v>373.8</v>
      </c>
      <c r="E11" s="34"/>
      <c r="F11" s="35">
        <f>D11*E11</f>
        <v>0</v>
      </c>
      <c r="I11" s="6"/>
    </row>
    <row r="12" spans="1:9" s="22" customFormat="1" ht="15">
      <c r="A12" s="42"/>
      <c r="B12" s="5"/>
      <c r="C12" s="43"/>
      <c r="D12" s="44"/>
      <c r="E12" s="20"/>
      <c r="F12" s="21"/>
      <c r="I12" s="45"/>
    </row>
    <row r="13" spans="1:6" ht="143.25" customHeight="1">
      <c r="A13" s="24" t="s">
        <v>15</v>
      </c>
      <c r="B13" s="160" t="s">
        <v>16</v>
      </c>
      <c r="C13" s="160"/>
      <c r="D13" s="19"/>
      <c r="F13" s="46"/>
    </row>
    <row r="14" spans="2:6" ht="15">
      <c r="B14" s="31"/>
      <c r="C14" s="32" t="s">
        <v>14</v>
      </c>
      <c r="D14" s="34">
        <v>373.8</v>
      </c>
      <c r="E14" s="34"/>
      <c r="F14" s="35">
        <f>D14*E14</f>
        <v>0</v>
      </c>
    </row>
    <row r="15" spans="2:6" ht="15">
      <c r="B15" s="2"/>
      <c r="C15" s="47"/>
      <c r="F15" s="46"/>
    </row>
    <row r="16" spans="1:6" ht="46.5" customHeight="1">
      <c r="A16" s="24" t="s">
        <v>17</v>
      </c>
      <c r="B16" s="161" t="s">
        <v>18</v>
      </c>
      <c r="C16" s="161"/>
      <c r="D16" s="37"/>
      <c r="F16" s="46"/>
    </row>
    <row r="17" spans="2:6" ht="15">
      <c r="B17" s="31"/>
      <c r="C17" s="32" t="s">
        <v>19</v>
      </c>
      <c r="D17" s="33">
        <v>1</v>
      </c>
      <c r="E17" s="34"/>
      <c r="F17" s="35">
        <f>D17*E17</f>
        <v>0</v>
      </c>
    </row>
    <row r="18" spans="1:6" ht="15">
      <c r="A18" s="48"/>
      <c r="B18" s="25"/>
      <c r="C18" s="49"/>
      <c r="D18" s="1"/>
      <c r="E18" s="50"/>
      <c r="F18" s="46"/>
    </row>
    <row r="19" spans="1:6" ht="69" customHeight="1">
      <c r="A19" s="24" t="s">
        <v>20</v>
      </c>
      <c r="B19" s="160" t="s">
        <v>21</v>
      </c>
      <c r="C19" s="160"/>
      <c r="D19" s="1"/>
      <c r="F19" s="1"/>
    </row>
    <row r="20" spans="1:7" ht="15.75" customHeight="1">
      <c r="A20" s="51"/>
      <c r="B20" s="31"/>
      <c r="C20" s="52" t="s">
        <v>19</v>
      </c>
      <c r="D20" s="34">
        <v>1</v>
      </c>
      <c r="E20" s="34"/>
      <c r="F20" s="34">
        <f>+D20*E20</f>
        <v>0</v>
      </c>
      <c r="G20" s="2" t="s">
        <v>22</v>
      </c>
    </row>
    <row r="21" spans="1:6" ht="15">
      <c r="A21" s="48"/>
      <c r="B21" s="25"/>
      <c r="C21" s="49"/>
      <c r="D21" s="1"/>
      <c r="E21" s="50"/>
      <c r="F21" s="46"/>
    </row>
    <row r="22" spans="1:6" ht="137.25" customHeight="1">
      <c r="A22" s="24" t="s">
        <v>23</v>
      </c>
      <c r="B22" s="160" t="s">
        <v>24</v>
      </c>
      <c r="C22" s="160"/>
      <c r="D22" s="1"/>
      <c r="F22" s="1"/>
    </row>
    <row r="23" spans="1:7" ht="15.75" customHeight="1">
      <c r="A23" s="51"/>
      <c r="B23" s="31"/>
      <c r="C23" s="52" t="s">
        <v>25</v>
      </c>
      <c r="D23" s="34">
        <v>176.5</v>
      </c>
      <c r="E23" s="34"/>
      <c r="F23" s="34">
        <f>+D23*E23</f>
        <v>0</v>
      </c>
      <c r="G23" s="2" t="s">
        <v>22</v>
      </c>
    </row>
    <row r="24" spans="1:6" ht="15">
      <c r="A24" s="48"/>
      <c r="B24" s="25"/>
      <c r="C24" s="49"/>
      <c r="D24" s="1"/>
      <c r="E24" s="50"/>
      <c r="F24" s="46"/>
    </row>
    <row r="25" spans="1:6" ht="108.75" customHeight="1">
      <c r="A25" s="24" t="s">
        <v>26</v>
      </c>
      <c r="B25" s="160" t="s">
        <v>141</v>
      </c>
      <c r="C25" s="160"/>
      <c r="D25" s="1"/>
      <c r="F25" s="1"/>
    </row>
    <row r="26" spans="1:7" ht="15.75" customHeight="1">
      <c r="A26" s="51"/>
      <c r="B26" s="31"/>
      <c r="C26" s="52" t="s">
        <v>25</v>
      </c>
      <c r="D26" s="34">
        <v>52</v>
      </c>
      <c r="E26" s="34"/>
      <c r="F26" s="34">
        <f>+D26*E26</f>
        <v>0</v>
      </c>
      <c r="G26" s="2" t="s">
        <v>22</v>
      </c>
    </row>
    <row r="27" spans="1:6" ht="15.75" customHeight="1">
      <c r="A27" s="51"/>
      <c r="B27" s="31"/>
      <c r="C27" s="49"/>
      <c r="D27" s="53"/>
      <c r="F27" s="1"/>
    </row>
    <row r="28" spans="1:10" ht="115.5" customHeight="1">
      <c r="A28" s="24" t="s">
        <v>28</v>
      </c>
      <c r="B28" s="160" t="s">
        <v>29</v>
      </c>
      <c r="C28" s="160"/>
      <c r="D28" s="53"/>
      <c r="F28" s="1"/>
      <c r="I28" s="160"/>
      <c r="J28" s="160"/>
    </row>
    <row r="29" spans="2:13" ht="75.75" customHeight="1">
      <c r="B29" s="162" t="s">
        <v>30</v>
      </c>
      <c r="C29" s="162"/>
      <c r="D29" s="53"/>
      <c r="F29" s="1"/>
      <c r="J29" s="54"/>
      <c r="K29" s="55"/>
      <c r="L29" s="56"/>
      <c r="M29" s="57"/>
    </row>
    <row r="30" spans="1:7" ht="15.75" customHeight="1">
      <c r="A30" s="51"/>
      <c r="B30" s="31"/>
      <c r="C30" s="52" t="s">
        <v>25</v>
      </c>
      <c r="D30" s="34">
        <v>176.5</v>
      </c>
      <c r="E30" s="34"/>
      <c r="F30" s="34">
        <f>+D30*E30</f>
        <v>0</v>
      </c>
      <c r="G30" s="2" t="s">
        <v>22</v>
      </c>
    </row>
    <row r="31" spans="1:6" ht="15.75" customHeight="1">
      <c r="A31" s="51"/>
      <c r="B31" s="31"/>
      <c r="C31" s="49"/>
      <c r="D31" s="53"/>
      <c r="F31" s="1"/>
    </row>
    <row r="32" spans="1:10" ht="87.75" customHeight="1">
      <c r="A32" s="24" t="s">
        <v>31</v>
      </c>
      <c r="B32" s="160" t="s">
        <v>142</v>
      </c>
      <c r="C32" s="160"/>
      <c r="D32" s="1"/>
      <c r="F32" s="1"/>
      <c r="I32" s="163"/>
      <c r="J32" s="163"/>
    </row>
    <row r="33" spans="2:6" ht="84.75" customHeight="1">
      <c r="B33" s="162" t="s">
        <v>33</v>
      </c>
      <c r="C33" s="162"/>
      <c r="D33" s="1"/>
      <c r="F33" s="1"/>
    </row>
    <row r="34" spans="1:7" ht="15.75" customHeight="1">
      <c r="A34" s="51"/>
      <c r="B34" s="31"/>
      <c r="C34" s="52" t="s">
        <v>25</v>
      </c>
      <c r="D34" s="34">
        <v>52</v>
      </c>
      <c r="E34" s="34"/>
      <c r="F34" s="34">
        <f>+D34*E34</f>
        <v>0</v>
      </c>
      <c r="G34" s="2" t="s">
        <v>22</v>
      </c>
    </row>
    <row r="35" spans="1:6" ht="15.75" customHeight="1">
      <c r="A35" s="51"/>
      <c r="B35" s="31"/>
      <c r="C35" s="49"/>
      <c r="D35" s="1"/>
      <c r="F35" s="1"/>
    </row>
    <row r="36" spans="1:7" s="3" customFormat="1" ht="92.25" customHeight="1">
      <c r="A36" s="24" t="s">
        <v>34</v>
      </c>
      <c r="B36" s="161" t="s">
        <v>50</v>
      </c>
      <c r="C36" s="161"/>
      <c r="D36" s="1"/>
      <c r="E36" s="1"/>
      <c r="F36" s="1"/>
      <c r="G36" s="2"/>
    </row>
    <row r="37" spans="1:7" s="3" customFormat="1" ht="15">
      <c r="A37" s="24"/>
      <c r="B37" s="31"/>
      <c r="C37" s="32" t="s">
        <v>51</v>
      </c>
      <c r="D37" s="33">
        <v>2</v>
      </c>
      <c r="E37" s="34"/>
      <c r="F37" s="34">
        <f>D37*E37</f>
        <v>0</v>
      </c>
      <c r="G37" s="2"/>
    </row>
    <row r="38" spans="1:7" s="63" customFormat="1" ht="15">
      <c r="A38" s="58"/>
      <c r="B38" s="59"/>
      <c r="C38" s="60"/>
      <c r="D38" s="61"/>
      <c r="E38" s="62"/>
      <c r="F38" s="62"/>
      <c r="G38" s="59"/>
    </row>
    <row r="39" spans="1:7" s="3" customFormat="1" ht="60" customHeight="1">
      <c r="A39" s="24" t="s">
        <v>37</v>
      </c>
      <c r="B39" s="161" t="s">
        <v>53</v>
      </c>
      <c r="C39" s="161"/>
      <c r="D39" s="1"/>
      <c r="E39" s="1"/>
      <c r="F39" s="1"/>
      <c r="G39" s="2"/>
    </row>
    <row r="40" spans="1:7" s="3" customFormat="1" ht="15">
      <c r="A40" s="24"/>
      <c r="B40" s="31"/>
      <c r="C40" s="32" t="s">
        <v>51</v>
      </c>
      <c r="D40" s="33">
        <v>2</v>
      </c>
      <c r="E40" s="34"/>
      <c r="F40" s="34">
        <f>D40*E40</f>
        <v>0</v>
      </c>
      <c r="G40" s="2"/>
    </row>
    <row r="41" spans="1:6" ht="15.75" customHeight="1">
      <c r="A41" s="51"/>
      <c r="B41" s="31"/>
      <c r="C41" s="49"/>
      <c r="D41" s="1"/>
      <c r="F41" s="1"/>
    </row>
    <row r="42" spans="1:10" ht="91.5" customHeight="1">
      <c r="A42" s="24" t="s">
        <v>39</v>
      </c>
      <c r="B42" s="160" t="s">
        <v>55</v>
      </c>
      <c r="C42" s="160"/>
      <c r="D42" s="1"/>
      <c r="F42" s="1"/>
      <c r="I42" s="160"/>
      <c r="J42" s="160"/>
    </row>
    <row r="43" spans="1:7" ht="15.75" customHeight="1">
      <c r="A43" s="51"/>
      <c r="B43" s="31"/>
      <c r="C43" s="32" t="s">
        <v>14</v>
      </c>
      <c r="D43" s="34">
        <v>373.8</v>
      </c>
      <c r="E43" s="34"/>
      <c r="F43" s="34">
        <f>+D43*E43</f>
        <v>0</v>
      </c>
      <c r="G43" s="2" t="s">
        <v>22</v>
      </c>
    </row>
    <row r="44" spans="1:6" ht="15.75" customHeight="1">
      <c r="A44" s="51"/>
      <c r="B44" s="31"/>
      <c r="C44" s="49"/>
      <c r="D44" s="1"/>
      <c r="F44" s="1"/>
    </row>
    <row r="45" spans="1:9" ht="104.25" customHeight="1">
      <c r="A45" s="24" t="s">
        <v>41</v>
      </c>
      <c r="B45" s="161" t="s">
        <v>57</v>
      </c>
      <c r="C45" s="161"/>
      <c r="D45" s="37"/>
      <c r="F45" s="46"/>
      <c r="I45" s="6"/>
    </row>
    <row r="46" spans="1:7" ht="15.75" customHeight="1">
      <c r="A46" s="51"/>
      <c r="B46" s="31"/>
      <c r="C46" s="32" t="s">
        <v>14</v>
      </c>
      <c r="D46" s="34">
        <v>373.8</v>
      </c>
      <c r="E46" s="34"/>
      <c r="F46" s="35">
        <f>D46*E46</f>
        <v>0</v>
      </c>
      <c r="G46" s="2" t="s">
        <v>22</v>
      </c>
    </row>
    <row r="47" spans="2:6" ht="15">
      <c r="B47" s="64" t="s">
        <v>58</v>
      </c>
      <c r="C47" s="65"/>
      <c r="D47" s="66"/>
      <c r="E47" s="67"/>
      <c r="F47" s="68">
        <f>SUM(F7:F46)</f>
        <v>0</v>
      </c>
    </row>
    <row r="48" spans="1:9" s="22" customFormat="1" ht="16.5" customHeight="1">
      <c r="A48" s="42"/>
      <c r="B48" s="5"/>
      <c r="C48" s="18"/>
      <c r="D48" s="37"/>
      <c r="E48" s="20"/>
      <c r="F48" s="69"/>
      <c r="I48" s="45"/>
    </row>
    <row r="49" spans="1:6" ht="15">
      <c r="A49" s="16" t="s">
        <v>59</v>
      </c>
      <c r="B49" s="17" t="s">
        <v>60</v>
      </c>
      <c r="C49" s="70"/>
      <c r="D49" s="37"/>
      <c r="F49" s="46"/>
    </row>
    <row r="50" spans="1:9" s="22" customFormat="1" ht="78.75" customHeight="1">
      <c r="A50" s="24" t="s">
        <v>61</v>
      </c>
      <c r="B50" s="161" t="s">
        <v>170</v>
      </c>
      <c r="C50" s="161"/>
      <c r="D50" s="19"/>
      <c r="E50" s="1"/>
      <c r="F50" s="46"/>
      <c r="I50" s="45"/>
    </row>
    <row r="51" spans="1:9" s="22" customFormat="1" ht="63.75" customHeight="1">
      <c r="A51" s="24"/>
      <c r="B51" s="161" t="s">
        <v>63</v>
      </c>
      <c r="C51" s="161"/>
      <c r="D51" s="19"/>
      <c r="E51" s="1"/>
      <c r="F51" s="46"/>
      <c r="I51" s="45"/>
    </row>
    <row r="52" spans="2:6" ht="348.75" customHeight="1">
      <c r="B52" s="161" t="s">
        <v>143</v>
      </c>
      <c r="C52" s="161"/>
      <c r="D52" s="19"/>
      <c r="F52" s="46"/>
    </row>
    <row r="53" spans="2:6" ht="19.5" customHeight="1">
      <c r="B53" s="164" t="s">
        <v>64</v>
      </c>
      <c r="C53" s="164"/>
      <c r="D53" s="19"/>
      <c r="F53" s="46"/>
    </row>
    <row r="54" spans="2:6" ht="121.5" customHeight="1">
      <c r="B54" s="162" t="s">
        <v>65</v>
      </c>
      <c r="C54" s="162"/>
      <c r="D54" s="19"/>
      <c r="F54" s="46"/>
    </row>
    <row r="55" spans="2:6" ht="15" customHeight="1">
      <c r="B55" s="2" t="s">
        <v>66</v>
      </c>
      <c r="C55" s="32" t="s">
        <v>67</v>
      </c>
      <c r="D55" s="33">
        <f>9*D56</f>
        <v>653.22</v>
      </c>
      <c r="E55" s="34"/>
      <c r="F55" s="35">
        <f>D55*E55</f>
        <v>0</v>
      </c>
    </row>
    <row r="56" spans="2:6" ht="16.5" customHeight="1">
      <c r="B56" s="2" t="s">
        <v>68</v>
      </c>
      <c r="C56" s="32" t="s">
        <v>67</v>
      </c>
      <c r="D56" s="72">
        <v>72.58</v>
      </c>
      <c r="E56" s="11"/>
      <c r="F56" s="9">
        <f>D56*E56</f>
        <v>0</v>
      </c>
    </row>
    <row r="57" spans="2:6" ht="16.5" customHeight="1">
      <c r="B57" s="2"/>
      <c r="C57" s="47"/>
      <c r="D57" s="61"/>
      <c r="F57" s="46"/>
    </row>
    <row r="58" spans="1:9" s="22" customFormat="1" ht="378.75" customHeight="1">
      <c r="A58" s="24" t="s">
        <v>69</v>
      </c>
      <c r="B58" s="161" t="s">
        <v>70</v>
      </c>
      <c r="C58" s="161"/>
      <c r="D58" s="44"/>
      <c r="E58" s="73"/>
      <c r="F58" s="21"/>
      <c r="I58" s="45"/>
    </row>
    <row r="59" spans="1:9" s="22" customFormat="1" ht="222" customHeight="1">
      <c r="A59" s="48"/>
      <c r="B59" s="161" t="s">
        <v>71</v>
      </c>
      <c r="C59" s="161"/>
      <c r="D59" s="44"/>
      <c r="E59" s="50"/>
      <c r="F59" s="46"/>
      <c r="I59" s="45"/>
    </row>
    <row r="60" spans="1:6" ht="30" customHeight="1">
      <c r="A60" s="48"/>
      <c r="B60" s="161" t="s">
        <v>72</v>
      </c>
      <c r="C60" s="161"/>
      <c r="D60" s="61"/>
      <c r="E60" s="50"/>
      <c r="F60" s="46"/>
    </row>
    <row r="61" spans="1:9" s="22" customFormat="1" ht="69" customHeight="1">
      <c r="A61" s="48"/>
      <c r="B61" s="160" t="s">
        <v>73</v>
      </c>
      <c r="C61" s="160"/>
      <c r="D61" s="61"/>
      <c r="E61" s="50"/>
      <c r="F61" s="46"/>
      <c r="I61" s="45"/>
    </row>
    <row r="62" spans="1:9" s="22" customFormat="1" ht="69" customHeight="1">
      <c r="A62" s="48"/>
      <c r="B62" s="161" t="s">
        <v>74</v>
      </c>
      <c r="C62" s="161"/>
      <c r="D62" s="61"/>
      <c r="E62" s="50"/>
      <c r="F62" s="46"/>
      <c r="I62" s="45"/>
    </row>
    <row r="63" spans="1:9" s="22" customFormat="1" ht="14.25" customHeight="1">
      <c r="A63" s="24"/>
      <c r="B63" s="31"/>
      <c r="C63" s="32" t="s">
        <v>67</v>
      </c>
      <c r="D63" s="33">
        <v>576.8</v>
      </c>
      <c r="E63" s="34"/>
      <c r="F63" s="35">
        <f>D63*E63</f>
        <v>0</v>
      </c>
      <c r="I63" s="45"/>
    </row>
    <row r="64" spans="1:9" s="22" customFormat="1" ht="15.75" customHeight="1">
      <c r="A64" s="42"/>
      <c r="B64" s="5"/>
      <c r="C64" s="43"/>
      <c r="D64" s="61"/>
      <c r="E64" s="20"/>
      <c r="F64" s="21"/>
      <c r="I64" s="45"/>
    </row>
    <row r="65" spans="1:9" s="22" customFormat="1" ht="306.75" customHeight="1">
      <c r="A65" s="48" t="s">
        <v>75</v>
      </c>
      <c r="B65" s="160" t="s">
        <v>144</v>
      </c>
      <c r="C65" s="160"/>
      <c r="D65" s="61"/>
      <c r="E65" s="20"/>
      <c r="F65" s="21"/>
      <c r="I65" s="45"/>
    </row>
    <row r="66" spans="1:9" s="22" customFormat="1" ht="14.25" customHeight="1">
      <c r="A66" s="24"/>
      <c r="B66" s="31"/>
      <c r="C66" s="32" t="s">
        <v>67</v>
      </c>
      <c r="D66" s="33">
        <v>54.7</v>
      </c>
      <c r="E66" s="34"/>
      <c r="F66" s="35">
        <f>D66*E66</f>
        <v>0</v>
      </c>
      <c r="I66" s="45"/>
    </row>
    <row r="67" spans="1:9" s="22" customFormat="1" ht="15.75" customHeight="1">
      <c r="A67" s="42"/>
      <c r="B67" s="5"/>
      <c r="C67" s="43"/>
      <c r="D67" s="61"/>
      <c r="E67" s="20"/>
      <c r="F67" s="21"/>
      <c r="I67" s="45"/>
    </row>
    <row r="68" spans="1:6" ht="247.5" customHeight="1">
      <c r="A68" s="24" t="s">
        <v>77</v>
      </c>
      <c r="B68" s="161" t="s">
        <v>78</v>
      </c>
      <c r="C68" s="161"/>
      <c r="E68" s="50"/>
      <c r="F68" s="46"/>
    </row>
    <row r="69" spans="2:6" ht="159" customHeight="1">
      <c r="B69" s="161" t="s">
        <v>79</v>
      </c>
      <c r="C69" s="161"/>
      <c r="E69" s="50"/>
      <c r="F69" s="46"/>
    </row>
    <row r="70" spans="2:6" ht="36" customHeight="1">
      <c r="B70" s="161" t="s">
        <v>80</v>
      </c>
      <c r="C70" s="161"/>
      <c r="D70" s="61"/>
      <c r="E70" s="50"/>
      <c r="F70" s="46"/>
    </row>
    <row r="71" spans="2:6" ht="18" customHeight="1">
      <c r="B71" s="31"/>
      <c r="C71" s="32" t="s">
        <v>67</v>
      </c>
      <c r="D71" s="33">
        <v>75.9</v>
      </c>
      <c r="E71" s="34"/>
      <c r="F71" s="35">
        <f>D71*E71</f>
        <v>0</v>
      </c>
    </row>
    <row r="72" spans="1:9" s="22" customFormat="1" ht="16.5" customHeight="1">
      <c r="A72" s="42"/>
      <c r="B72" s="5"/>
      <c r="C72" s="74"/>
      <c r="D72" s="61"/>
      <c r="E72" s="20"/>
      <c r="F72" s="21"/>
      <c r="I72" s="45"/>
    </row>
    <row r="73" spans="1:6" ht="91.5" customHeight="1">
      <c r="A73" s="24" t="s">
        <v>81</v>
      </c>
      <c r="B73" s="160" t="s">
        <v>82</v>
      </c>
      <c r="C73" s="160"/>
      <c r="D73" s="1"/>
      <c r="E73" s="50"/>
      <c r="F73" s="46"/>
    </row>
    <row r="74" spans="2:6" ht="18" customHeight="1">
      <c r="B74" s="31"/>
      <c r="C74" s="32" t="s">
        <v>67</v>
      </c>
      <c r="D74" s="33">
        <v>649.9</v>
      </c>
      <c r="E74" s="34"/>
      <c r="F74" s="35">
        <f>D74*E74</f>
        <v>0</v>
      </c>
    </row>
    <row r="75" spans="2:6" ht="14.25" customHeight="1">
      <c r="B75" s="2"/>
      <c r="C75" s="75"/>
      <c r="D75" s="61"/>
      <c r="F75" s="46"/>
    </row>
    <row r="76" spans="1:6" ht="159.75" customHeight="1">
      <c r="A76" s="24" t="s">
        <v>83</v>
      </c>
      <c r="B76" s="160" t="s">
        <v>84</v>
      </c>
      <c r="C76" s="160"/>
      <c r="D76" s="53"/>
      <c r="E76" s="50"/>
      <c r="F76" s="46"/>
    </row>
    <row r="77" spans="2:6" ht="16.5" customHeight="1">
      <c r="B77" s="31"/>
      <c r="C77" s="32" t="s">
        <v>36</v>
      </c>
      <c r="D77" s="33">
        <v>1451.6</v>
      </c>
      <c r="E77" s="34"/>
      <c r="F77" s="35">
        <f>D77*E77</f>
        <v>0</v>
      </c>
    </row>
    <row r="78" spans="2:6" ht="15.75" customHeight="1">
      <c r="B78" s="2"/>
      <c r="C78" s="47"/>
      <c r="D78" s="61"/>
      <c r="F78" s="46"/>
    </row>
    <row r="79" spans="1:10" ht="307.5" customHeight="1">
      <c r="A79" s="24" t="s">
        <v>85</v>
      </c>
      <c r="B79" s="160" t="s">
        <v>86</v>
      </c>
      <c r="C79" s="160"/>
      <c r="D79" s="1"/>
      <c r="E79" s="50"/>
      <c r="F79" s="46"/>
      <c r="I79" s="160"/>
      <c r="J79" s="160"/>
    </row>
    <row r="80" spans="2:6" ht="15.75" customHeight="1">
      <c r="B80" s="31"/>
      <c r="C80" s="32" t="s">
        <v>51</v>
      </c>
      <c r="D80" s="76">
        <v>26</v>
      </c>
      <c r="E80" s="34"/>
      <c r="F80" s="35">
        <f>D80*E80</f>
        <v>0</v>
      </c>
    </row>
    <row r="81" spans="2:6" ht="15.75" customHeight="1">
      <c r="B81" s="2"/>
      <c r="C81" s="47"/>
      <c r="D81" s="61"/>
      <c r="F81" s="46"/>
    </row>
    <row r="82" spans="1:6" ht="210" customHeight="1">
      <c r="A82" s="24" t="s">
        <v>87</v>
      </c>
      <c r="B82" s="161" t="s">
        <v>88</v>
      </c>
      <c r="C82" s="161"/>
      <c r="D82" s="37"/>
      <c r="F82" s="46"/>
    </row>
    <row r="83" spans="2:6" ht="15">
      <c r="B83" s="77" t="s">
        <v>89</v>
      </c>
      <c r="C83" s="70"/>
      <c r="D83" s="37"/>
      <c r="F83" s="46"/>
    </row>
    <row r="84" spans="2:6" ht="15">
      <c r="B84" s="31"/>
      <c r="C84" s="32" t="s">
        <v>90</v>
      </c>
      <c r="D84" s="34">
        <v>373.8</v>
      </c>
      <c r="E84" s="34"/>
      <c r="F84" s="35">
        <f>D84*E84</f>
        <v>0</v>
      </c>
    </row>
    <row r="85" spans="2:6" ht="14.25" customHeight="1">
      <c r="B85" s="78" t="s">
        <v>91</v>
      </c>
      <c r="C85" s="70"/>
      <c r="D85" s="37"/>
      <c r="F85" s="79">
        <f>SUM(F55:F84)</f>
        <v>0</v>
      </c>
    </row>
    <row r="86" spans="2:6" ht="15.75">
      <c r="B86" s="80"/>
      <c r="C86" s="18"/>
      <c r="D86" s="37"/>
      <c r="F86" s="81"/>
    </row>
    <row r="87" spans="1:9" s="22" customFormat="1" ht="15.75" customHeight="1">
      <c r="A87" s="16" t="s">
        <v>92</v>
      </c>
      <c r="B87" s="17" t="s">
        <v>93</v>
      </c>
      <c r="C87" s="70"/>
      <c r="D87" s="37"/>
      <c r="E87" s="20"/>
      <c r="F87" s="21"/>
      <c r="I87" s="45"/>
    </row>
    <row r="88" spans="1:10" s="85" customFormat="1" ht="306.75" customHeight="1">
      <c r="A88" s="24" t="s">
        <v>94</v>
      </c>
      <c r="B88" s="160" t="s">
        <v>95</v>
      </c>
      <c r="C88" s="160"/>
      <c r="D88" s="82"/>
      <c r="E88" s="83"/>
      <c r="F88" s="84"/>
      <c r="I88" s="165"/>
      <c r="J88" s="165"/>
    </row>
    <row r="89" spans="1:9" s="59" customFormat="1" ht="33" customHeight="1">
      <c r="A89" s="58"/>
      <c r="B89" s="160" t="s">
        <v>145</v>
      </c>
      <c r="C89" s="160"/>
      <c r="D89" s="86"/>
      <c r="E89" s="62"/>
      <c r="F89" s="87"/>
      <c r="I89" s="88"/>
    </row>
    <row r="90" spans="1:10" s="59" customFormat="1" ht="297" customHeight="1">
      <c r="A90" s="58"/>
      <c r="B90" s="160" t="s">
        <v>97</v>
      </c>
      <c r="C90" s="160"/>
      <c r="D90" s="86"/>
      <c r="E90" s="62"/>
      <c r="F90" s="87"/>
      <c r="I90" s="165"/>
      <c r="J90" s="165"/>
    </row>
    <row r="91" spans="1:9" s="92" customFormat="1" ht="17.25" customHeight="1">
      <c r="A91" s="89"/>
      <c r="B91" s="90" t="s">
        <v>98</v>
      </c>
      <c r="C91" s="32" t="s">
        <v>99</v>
      </c>
      <c r="D91" s="34">
        <v>373.8</v>
      </c>
      <c r="E91" s="91"/>
      <c r="F91" s="91">
        <f>D91*E91</f>
        <v>0</v>
      </c>
      <c r="I91" s="93"/>
    </row>
    <row r="92" spans="1:9" s="22" customFormat="1" ht="15">
      <c r="A92" s="42"/>
      <c r="B92" s="5"/>
      <c r="C92" s="18"/>
      <c r="D92" s="37"/>
      <c r="E92" s="20"/>
      <c r="F92" s="21"/>
      <c r="I92" s="94"/>
    </row>
    <row r="93" spans="1:10" s="3" customFormat="1" ht="232.5" customHeight="1">
      <c r="A93" s="24" t="s">
        <v>100</v>
      </c>
      <c r="B93" s="160" t="s">
        <v>101</v>
      </c>
      <c r="C93" s="160"/>
      <c r="D93" s="1"/>
      <c r="E93" s="95"/>
      <c r="F93" s="1"/>
      <c r="G93" s="3" t="s">
        <v>22</v>
      </c>
      <c r="I93" s="165"/>
      <c r="J93" s="165"/>
    </row>
    <row r="94" spans="1:10" s="3" customFormat="1" ht="288.75" customHeight="1">
      <c r="A94" s="96"/>
      <c r="B94" s="160" t="s">
        <v>102</v>
      </c>
      <c r="C94" s="160"/>
      <c r="D94" s="1"/>
      <c r="E94" s="95"/>
      <c r="F94" s="1"/>
      <c r="I94" s="165"/>
      <c r="J94" s="165"/>
    </row>
    <row r="95" spans="1:10" s="3" customFormat="1" ht="15.75" customHeight="1">
      <c r="A95" s="96"/>
      <c r="B95" s="25" t="s">
        <v>103</v>
      </c>
      <c r="C95" s="97"/>
      <c r="D95" s="1"/>
      <c r="E95" s="95"/>
      <c r="F95" s="1"/>
      <c r="I95" s="165"/>
      <c r="J95" s="165"/>
    </row>
    <row r="96" spans="1:9" ht="118.5" customHeight="1">
      <c r="A96" s="98"/>
      <c r="B96" s="162" t="s">
        <v>171</v>
      </c>
      <c r="C96" s="162"/>
      <c r="D96" s="50"/>
      <c r="E96" s="99"/>
      <c r="F96" s="1"/>
      <c r="I96" s="2"/>
    </row>
    <row r="97" spans="1:15" s="101" customFormat="1" ht="17.25" customHeight="1">
      <c r="A97" s="100"/>
      <c r="B97" s="90" t="s">
        <v>98</v>
      </c>
      <c r="C97" s="32" t="s">
        <v>99</v>
      </c>
      <c r="D97" s="34">
        <v>373.8</v>
      </c>
      <c r="E97" s="91"/>
      <c r="F97" s="91">
        <f>D97*E97</f>
        <v>0</v>
      </c>
      <c r="H97" s="166"/>
      <c r="I97" s="166"/>
      <c r="J97" s="166"/>
      <c r="K97" s="166"/>
      <c r="L97" s="166"/>
      <c r="M97" s="166"/>
      <c r="N97" s="166"/>
      <c r="O97" s="166"/>
    </row>
    <row r="98" spans="1:9" s="22" customFormat="1" ht="15">
      <c r="A98" s="42"/>
      <c r="B98" s="5"/>
      <c r="C98" s="18"/>
      <c r="D98" s="37"/>
      <c r="E98" s="20"/>
      <c r="F98" s="21"/>
      <c r="I98" s="94"/>
    </row>
    <row r="99" spans="1:9" s="85" customFormat="1" ht="150" customHeight="1">
      <c r="A99" s="24" t="s">
        <v>105</v>
      </c>
      <c r="B99" s="161" t="s">
        <v>106</v>
      </c>
      <c r="C99" s="161"/>
      <c r="D99" s="102"/>
      <c r="E99" s="103"/>
      <c r="F99" s="104"/>
      <c r="I99" s="88"/>
    </row>
    <row r="100" spans="1:6" s="3" customFormat="1" ht="15">
      <c r="A100" s="96"/>
      <c r="B100" s="71" t="s">
        <v>107</v>
      </c>
      <c r="C100" s="52" t="s">
        <v>51</v>
      </c>
      <c r="D100" s="105">
        <v>24</v>
      </c>
      <c r="E100" s="106"/>
      <c r="F100" s="34">
        <f>+D100*E100</f>
        <v>0</v>
      </c>
    </row>
    <row r="101" spans="1:6" s="3" customFormat="1" ht="15">
      <c r="A101" s="96"/>
      <c r="B101" s="25"/>
      <c r="C101" s="49"/>
      <c r="D101" s="107"/>
      <c r="E101" s="82"/>
      <c r="F101" s="1"/>
    </row>
    <row r="102" spans="1:9" s="85" customFormat="1" ht="102" customHeight="1">
      <c r="A102" s="24" t="s">
        <v>108</v>
      </c>
      <c r="B102" s="160" t="s">
        <v>109</v>
      </c>
      <c r="C102" s="160"/>
      <c r="D102" s="102"/>
      <c r="E102" s="103"/>
      <c r="F102" s="104"/>
      <c r="I102" s="88"/>
    </row>
    <row r="103" spans="1:6" s="3" customFormat="1" ht="15">
      <c r="A103" s="96"/>
      <c r="B103" s="25"/>
      <c r="C103" s="52" t="s">
        <v>19</v>
      </c>
      <c r="D103" s="105">
        <v>1</v>
      </c>
      <c r="E103" s="106"/>
      <c r="F103" s="34">
        <f>+D103*E103</f>
        <v>0</v>
      </c>
    </row>
    <row r="104" spans="1:6" s="3" customFormat="1" ht="15">
      <c r="A104" s="96"/>
      <c r="B104" s="25"/>
      <c r="C104" s="49"/>
      <c r="D104" s="107"/>
      <c r="E104" s="82"/>
      <c r="F104" s="1"/>
    </row>
    <row r="105" spans="1:6" ht="188.25" customHeight="1">
      <c r="A105" s="24" t="s">
        <v>110</v>
      </c>
      <c r="B105" s="160" t="s">
        <v>111</v>
      </c>
      <c r="C105" s="160"/>
      <c r="D105" s="1"/>
      <c r="E105" s="50"/>
      <c r="F105" s="81"/>
    </row>
    <row r="106" spans="2:9" ht="15">
      <c r="B106" s="31"/>
      <c r="C106" s="32" t="s">
        <v>51</v>
      </c>
      <c r="D106" s="34">
        <v>12</v>
      </c>
      <c r="E106" s="34"/>
      <c r="F106" s="35">
        <f>D106*E106</f>
        <v>0</v>
      </c>
      <c r="I106" s="108"/>
    </row>
    <row r="107" spans="2:6" ht="15.75" customHeight="1">
      <c r="B107" s="109" t="s">
        <v>112</v>
      </c>
      <c r="C107" s="65"/>
      <c r="D107" s="110"/>
      <c r="E107" s="67"/>
      <c r="F107" s="111">
        <f>SUM(F91:F106)</f>
        <v>0</v>
      </c>
    </row>
    <row r="108" spans="2:6" ht="15.75" customHeight="1">
      <c r="B108" s="112"/>
      <c r="C108" s="70"/>
      <c r="D108" s="19"/>
      <c r="F108" s="81"/>
    </row>
    <row r="109" spans="2:6" ht="15.75" customHeight="1">
      <c r="B109" s="112"/>
      <c r="C109" s="70"/>
      <c r="D109" s="19"/>
      <c r="F109" s="81"/>
    </row>
    <row r="110" spans="1:9" s="22" customFormat="1" ht="15.75" customHeight="1">
      <c r="A110" s="16" t="s">
        <v>113</v>
      </c>
      <c r="B110" s="113" t="s">
        <v>114</v>
      </c>
      <c r="C110" s="70"/>
      <c r="D110" s="19"/>
      <c r="E110" s="1"/>
      <c r="F110" s="46"/>
      <c r="I110" s="45"/>
    </row>
    <row r="111" spans="1:6" s="3" customFormat="1" ht="135" customHeight="1">
      <c r="A111" s="48">
        <v>4.1</v>
      </c>
      <c r="B111" s="160" t="s">
        <v>115</v>
      </c>
      <c r="C111" s="160"/>
      <c r="D111" s="114"/>
      <c r="E111" s="114"/>
      <c r="F111" s="115"/>
    </row>
    <row r="112" spans="1:6" s="3" customFormat="1" ht="33" customHeight="1">
      <c r="A112" s="48"/>
      <c r="B112" s="160" t="s">
        <v>116</v>
      </c>
      <c r="C112" s="160"/>
      <c r="D112" s="114"/>
      <c r="E112" s="114"/>
      <c r="F112" s="115"/>
    </row>
    <row r="113" spans="1:6" s="3" customFormat="1" ht="61.5" customHeight="1">
      <c r="A113" s="96"/>
      <c r="B113" s="160" t="s">
        <v>117</v>
      </c>
      <c r="C113" s="160"/>
      <c r="D113" s="114"/>
      <c r="E113" s="114"/>
      <c r="F113" s="115"/>
    </row>
    <row r="114" spans="1:6" s="3" customFormat="1" ht="60.75" customHeight="1">
      <c r="A114" s="96"/>
      <c r="B114" s="160" t="s">
        <v>118</v>
      </c>
      <c r="C114" s="160"/>
      <c r="D114" s="114"/>
      <c r="E114" s="114"/>
      <c r="F114" s="115"/>
    </row>
    <row r="115" spans="1:6" s="3" customFormat="1" ht="78.75" customHeight="1">
      <c r="A115" s="96"/>
      <c r="B115" s="160" t="s">
        <v>119</v>
      </c>
      <c r="C115" s="160"/>
      <c r="D115" s="114"/>
      <c r="E115" s="114"/>
      <c r="F115" s="115"/>
    </row>
    <row r="116" spans="1:6" s="3" customFormat="1" ht="121.5" customHeight="1">
      <c r="A116" s="2"/>
      <c r="B116" s="160" t="s">
        <v>120</v>
      </c>
      <c r="C116" s="160"/>
      <c r="D116" s="114"/>
      <c r="E116" s="114"/>
      <c r="F116" s="115"/>
    </row>
    <row r="117" spans="1:6" s="3" customFormat="1" ht="61.5" customHeight="1">
      <c r="A117" s="2"/>
      <c r="B117" s="160" t="s">
        <v>121</v>
      </c>
      <c r="C117" s="160"/>
      <c r="D117" s="114"/>
      <c r="E117" s="114"/>
      <c r="F117" s="115"/>
    </row>
    <row r="118" spans="1:6" s="3" customFormat="1" ht="227.25" customHeight="1">
      <c r="A118" s="2"/>
      <c r="B118" s="160" t="s">
        <v>122</v>
      </c>
      <c r="C118" s="160"/>
      <c r="D118" s="114"/>
      <c r="E118" s="114"/>
      <c r="F118" s="115"/>
    </row>
    <row r="119" spans="1:6" s="3" customFormat="1" ht="65.25" customHeight="1">
      <c r="A119" s="2"/>
      <c r="B119" s="160" t="s">
        <v>123</v>
      </c>
      <c r="C119" s="160"/>
      <c r="D119" s="114"/>
      <c r="E119" s="114"/>
      <c r="F119" s="115"/>
    </row>
    <row r="120" spans="1:6" s="3" customFormat="1" ht="220.5" customHeight="1">
      <c r="A120" s="2"/>
      <c r="B120" s="160" t="s">
        <v>124</v>
      </c>
      <c r="C120" s="160"/>
      <c r="D120" s="114"/>
      <c r="E120" s="114"/>
      <c r="F120" s="115"/>
    </row>
    <row r="121" spans="1:10" s="3" customFormat="1" ht="77.25" customHeight="1">
      <c r="A121" s="2"/>
      <c r="B121" s="160" t="s">
        <v>125</v>
      </c>
      <c r="C121" s="160"/>
      <c r="D121" s="114"/>
      <c r="E121" s="114"/>
      <c r="F121" s="115"/>
      <c r="I121" s="160"/>
      <c r="J121" s="160"/>
    </row>
    <row r="122" spans="1:10" s="3" customFormat="1" ht="111" customHeight="1">
      <c r="A122" s="2"/>
      <c r="B122" s="160" t="s">
        <v>126</v>
      </c>
      <c r="C122" s="160"/>
      <c r="D122" s="114"/>
      <c r="E122" s="114"/>
      <c r="F122" s="115"/>
      <c r="I122" s="25"/>
      <c r="J122" s="25"/>
    </row>
    <row r="123" spans="1:6" s="3" customFormat="1" ht="80.25" customHeight="1">
      <c r="A123" s="2"/>
      <c r="B123" s="160" t="s">
        <v>127</v>
      </c>
      <c r="C123" s="160"/>
      <c r="D123" s="114"/>
      <c r="E123" s="114"/>
      <c r="F123" s="115"/>
    </row>
    <row r="124" spans="1:6" s="3" customFormat="1" ht="56.25" customHeight="1">
      <c r="A124" s="2"/>
      <c r="B124" s="160" t="s">
        <v>146</v>
      </c>
      <c r="C124" s="160"/>
      <c r="D124" s="114"/>
      <c r="E124" s="114"/>
      <c r="F124" s="115"/>
    </row>
    <row r="125" spans="2:9" s="3" customFormat="1" ht="126.75" customHeight="1">
      <c r="B125" s="160" t="s">
        <v>129</v>
      </c>
      <c r="C125" s="160"/>
      <c r="D125" s="1"/>
      <c r="E125" s="1"/>
      <c r="F125" s="1"/>
      <c r="I125" s="116"/>
    </row>
    <row r="126" spans="1:10" s="3" customFormat="1" ht="109.5" customHeight="1">
      <c r="A126" s="2"/>
      <c r="B126" s="160" t="s">
        <v>130</v>
      </c>
      <c r="C126" s="160"/>
      <c r="D126" s="114"/>
      <c r="E126" s="114"/>
      <c r="F126" s="115"/>
      <c r="I126" s="160"/>
      <c r="J126" s="160"/>
    </row>
    <row r="127" spans="1:6" s="3" customFormat="1" ht="15">
      <c r="A127" s="2"/>
      <c r="B127" s="31"/>
      <c r="C127" s="52" t="s">
        <v>51</v>
      </c>
      <c r="D127" s="34">
        <v>12</v>
      </c>
      <c r="E127" s="106"/>
      <c r="F127" s="34">
        <f>+D127*E127</f>
        <v>0</v>
      </c>
    </row>
    <row r="128" spans="2:6" ht="15.75" customHeight="1">
      <c r="B128" s="109" t="s">
        <v>131</v>
      </c>
      <c r="C128" s="65"/>
      <c r="D128" s="110"/>
      <c r="E128" s="67"/>
      <c r="F128" s="111">
        <f>SUM(F127)</f>
        <v>0</v>
      </c>
    </row>
    <row r="129" spans="2:6" ht="18" customHeight="1">
      <c r="B129" s="78"/>
      <c r="C129" s="47"/>
      <c r="F129" s="79"/>
    </row>
    <row r="130" spans="2:6" ht="15.75" customHeight="1">
      <c r="B130" s="112"/>
      <c r="C130" s="70"/>
      <c r="D130" s="19"/>
      <c r="F130" s="81"/>
    </row>
    <row r="131" spans="2:6" ht="15.75" customHeight="1" thickBot="1">
      <c r="B131" s="112"/>
      <c r="C131" s="70"/>
      <c r="D131" s="19"/>
      <c r="F131" s="81"/>
    </row>
    <row r="132" spans="1:6" ht="30" customHeight="1" thickTop="1">
      <c r="A132" s="96"/>
      <c r="B132" s="167" t="s">
        <v>132</v>
      </c>
      <c r="C132" s="168"/>
      <c r="D132" s="168"/>
      <c r="E132" s="168"/>
      <c r="F132" s="169"/>
    </row>
    <row r="133" spans="1:6" ht="15.75">
      <c r="A133" s="96"/>
      <c r="B133" s="170" t="s">
        <v>133</v>
      </c>
      <c r="C133" s="171"/>
      <c r="D133" s="171"/>
      <c r="E133" s="119"/>
      <c r="F133" s="120">
        <f>F47</f>
        <v>0</v>
      </c>
    </row>
    <row r="134" spans="1:6" ht="15.75">
      <c r="A134" s="96"/>
      <c r="B134" s="170" t="s">
        <v>134</v>
      </c>
      <c r="C134" s="171"/>
      <c r="D134" s="171"/>
      <c r="E134" s="121"/>
      <c r="F134" s="122">
        <f>F85</f>
        <v>0</v>
      </c>
    </row>
    <row r="135" spans="1:6" ht="15.75">
      <c r="A135" s="96"/>
      <c r="B135" s="117" t="s">
        <v>135</v>
      </c>
      <c r="C135" s="118"/>
      <c r="D135" s="123"/>
      <c r="E135" s="121"/>
      <c r="F135" s="122">
        <f>F107</f>
        <v>0</v>
      </c>
    </row>
    <row r="136" spans="1:6" ht="15.75">
      <c r="A136" s="96"/>
      <c r="B136" s="117" t="s">
        <v>136</v>
      </c>
      <c r="C136" s="118"/>
      <c r="D136" s="123"/>
      <c r="E136" s="121"/>
      <c r="F136" s="122">
        <f>F128</f>
        <v>0</v>
      </c>
    </row>
    <row r="137" spans="1:6" ht="16.5" thickBot="1">
      <c r="A137" s="96"/>
      <c r="B137" s="151" t="s">
        <v>137</v>
      </c>
      <c r="C137" s="152"/>
      <c r="D137" s="153"/>
      <c r="E137" s="154"/>
      <c r="F137" s="155">
        <f>SUM(F133:F136)</f>
        <v>0</v>
      </c>
    </row>
    <row r="138" spans="1:6" ht="16.5" thickTop="1">
      <c r="A138" s="134"/>
      <c r="B138" s="25"/>
      <c r="C138" s="49"/>
      <c r="D138" s="53"/>
      <c r="F138" s="1"/>
    </row>
    <row r="139" spans="1:6" ht="15.75">
      <c r="A139" s="134"/>
      <c r="B139" s="25"/>
      <c r="C139" s="49"/>
      <c r="D139" s="53"/>
      <c r="F139" s="1"/>
    </row>
    <row r="140" spans="1:6" ht="15.75">
      <c r="A140" s="134"/>
      <c r="B140" s="25"/>
      <c r="C140" s="49"/>
      <c r="D140" s="53"/>
      <c r="F140" s="1"/>
    </row>
    <row r="141" spans="1:6" ht="15.75">
      <c r="A141" s="134"/>
      <c r="B141" s="25"/>
      <c r="C141" s="49"/>
      <c r="D141" s="53"/>
      <c r="F141" s="1"/>
    </row>
    <row r="142" spans="1:9" s="138" customFormat="1" ht="15.75">
      <c r="A142" s="36"/>
      <c r="B142" s="136"/>
      <c r="C142" s="137"/>
      <c r="D142" s="173"/>
      <c r="E142" s="173"/>
      <c r="F142" s="173"/>
      <c r="I142" s="139"/>
    </row>
    <row r="143" spans="1:9" s="138" customFormat="1" ht="17.25" customHeight="1">
      <c r="A143" s="36"/>
      <c r="B143" s="136"/>
      <c r="C143" s="137"/>
      <c r="D143" s="173"/>
      <c r="E143" s="173"/>
      <c r="F143" s="173"/>
      <c r="I143" s="139"/>
    </row>
    <row r="144" spans="1:6" ht="15">
      <c r="A144" s="36"/>
      <c r="C144" s="141"/>
      <c r="D144" s="142"/>
      <c r="E144" s="82"/>
      <c r="F144" s="143"/>
    </row>
    <row r="149" spans="1:6" ht="15">
      <c r="A149" s="2"/>
      <c r="B149" s="2"/>
      <c r="C149" s="2"/>
      <c r="D149" s="5"/>
      <c r="E149" s="2"/>
      <c r="F149" s="2"/>
    </row>
    <row r="150" spans="1:6" ht="15">
      <c r="A150" s="2"/>
      <c r="B150" s="2"/>
      <c r="C150" s="2"/>
      <c r="D150" s="5"/>
      <c r="E150" s="2"/>
      <c r="F150" s="2"/>
    </row>
  </sheetData>
  <sheetProtection/>
  <mergeCells count="78">
    <mergeCell ref="B132:F132"/>
    <mergeCell ref="B133:D133"/>
    <mergeCell ref="B134:D134"/>
    <mergeCell ref="D142:F142"/>
    <mergeCell ref="D143:F143"/>
    <mergeCell ref="B122:C122"/>
    <mergeCell ref="B123:C123"/>
    <mergeCell ref="B124:C124"/>
    <mergeCell ref="B125:C125"/>
    <mergeCell ref="B126:C126"/>
    <mergeCell ref="I126:J126"/>
    <mergeCell ref="B117:C117"/>
    <mergeCell ref="B118:C118"/>
    <mergeCell ref="B119:C119"/>
    <mergeCell ref="B120:C120"/>
    <mergeCell ref="B121:C121"/>
    <mergeCell ref="I121:J121"/>
    <mergeCell ref="B111:C111"/>
    <mergeCell ref="B112:C112"/>
    <mergeCell ref="B113:C113"/>
    <mergeCell ref="B114:C114"/>
    <mergeCell ref="B115:C115"/>
    <mergeCell ref="B116:C116"/>
    <mergeCell ref="I95:J95"/>
    <mergeCell ref="B96:C96"/>
    <mergeCell ref="H97:O97"/>
    <mergeCell ref="B99:C99"/>
    <mergeCell ref="B102:C102"/>
    <mergeCell ref="B105:C105"/>
    <mergeCell ref="B89:C89"/>
    <mergeCell ref="B90:C90"/>
    <mergeCell ref="I90:J90"/>
    <mergeCell ref="B93:C93"/>
    <mergeCell ref="I93:J93"/>
    <mergeCell ref="B94:C94"/>
    <mergeCell ref="I94:J94"/>
    <mergeCell ref="B76:C76"/>
    <mergeCell ref="B79:C79"/>
    <mergeCell ref="I79:J79"/>
    <mergeCell ref="B82:C82"/>
    <mergeCell ref="B88:C88"/>
    <mergeCell ref="I88:J88"/>
    <mergeCell ref="B62:C62"/>
    <mergeCell ref="B65:C65"/>
    <mergeCell ref="B68:C68"/>
    <mergeCell ref="B69:C69"/>
    <mergeCell ref="B70:C70"/>
    <mergeCell ref="B73:C73"/>
    <mergeCell ref="B53:C53"/>
    <mergeCell ref="B54:C54"/>
    <mergeCell ref="B58:C58"/>
    <mergeCell ref="B59:C59"/>
    <mergeCell ref="B60:C60"/>
    <mergeCell ref="B61:C61"/>
    <mergeCell ref="B42:C42"/>
    <mergeCell ref="I42:J42"/>
    <mergeCell ref="B45:C45"/>
    <mergeCell ref="B50:C50"/>
    <mergeCell ref="B51:C51"/>
    <mergeCell ref="B52:C52"/>
    <mergeCell ref="B29:C29"/>
    <mergeCell ref="B32:C32"/>
    <mergeCell ref="I32:J32"/>
    <mergeCell ref="B33:C33"/>
    <mergeCell ref="B36:C36"/>
    <mergeCell ref="B39:C39"/>
    <mergeCell ref="B16:C16"/>
    <mergeCell ref="B19:C19"/>
    <mergeCell ref="B22:C22"/>
    <mergeCell ref="B25:C25"/>
    <mergeCell ref="B28:C28"/>
    <mergeCell ref="I28:J28"/>
    <mergeCell ref="B1:F1"/>
    <mergeCell ref="I1:I3"/>
    <mergeCell ref="B2:F2"/>
    <mergeCell ref="B7:C7"/>
    <mergeCell ref="B10:C10"/>
    <mergeCell ref="B13:C13"/>
  </mergeCells>
  <printOptions/>
  <pageMargins left="0.7086614173228347" right="0.7086614173228347" top="0.7480314960629921" bottom="0.7480314960629921" header="0.31496062992125984" footer="0.31496062992125984"/>
  <pageSetup firstPageNumber="15" useFirstPageNumber="1" horizontalDpi="600" verticalDpi="600" orientation="portrait" paperSize="9" scale="90" r:id="rId1"/>
  <headerFooter>
    <oddFooter>&amp;CPage &amp;P</oddFooter>
  </headerFooter>
</worksheet>
</file>

<file path=xl/worksheets/sheet3.xml><?xml version="1.0" encoding="utf-8"?>
<worksheet xmlns="http://schemas.openxmlformats.org/spreadsheetml/2006/main" xmlns:r="http://schemas.openxmlformats.org/officeDocument/2006/relationships">
  <dimension ref="A1:O166"/>
  <sheetViews>
    <sheetView zoomScale="90" zoomScaleNormal="90" zoomScalePageLayoutView="0" workbookViewId="0" topLeftCell="A1">
      <selection activeCell="B10" sqref="B10:C10"/>
    </sheetView>
  </sheetViews>
  <sheetFormatPr defaultColWidth="8.8515625" defaultRowHeight="15"/>
  <cols>
    <col min="1" max="1" width="7.421875" style="24" customWidth="1"/>
    <col min="2" max="2" width="39.8515625" style="140" customWidth="1"/>
    <col min="3" max="3" width="7.140625" style="144" customWidth="1"/>
    <col min="4" max="4" width="10.8515625" style="44" customWidth="1"/>
    <col min="5" max="5" width="12.421875" style="1" customWidth="1"/>
    <col min="6" max="6" width="18.421875" style="145" customWidth="1"/>
    <col min="7" max="7" width="25.421875" style="2" customWidth="1"/>
    <col min="8" max="8" width="12.28125" style="2" customWidth="1"/>
    <col min="9" max="9" width="51.57421875" style="3" customWidth="1"/>
    <col min="10" max="10" width="15.421875" style="2" customWidth="1"/>
    <col min="11" max="12" width="8.8515625" style="2" customWidth="1"/>
    <col min="13" max="13" width="12.140625" style="2" customWidth="1"/>
    <col min="14" max="16384" width="8.8515625" style="2" customWidth="1"/>
  </cols>
  <sheetData>
    <row r="1" spans="1:10" s="5" customFormat="1" ht="15.75">
      <c r="A1" s="146" t="s">
        <v>162</v>
      </c>
      <c r="B1" s="172" t="s">
        <v>0</v>
      </c>
      <c r="C1" s="172"/>
      <c r="D1" s="172"/>
      <c r="E1" s="172"/>
      <c r="F1" s="172"/>
      <c r="I1" s="159"/>
      <c r="J1" s="6"/>
    </row>
    <row r="2" spans="1:10" s="5" customFormat="1" ht="15.75">
      <c r="A2" s="157"/>
      <c r="B2" s="172" t="s">
        <v>163</v>
      </c>
      <c r="C2" s="172"/>
      <c r="D2" s="172"/>
      <c r="E2" s="172"/>
      <c r="F2" s="172"/>
      <c r="I2" s="159"/>
      <c r="J2" s="6"/>
    </row>
    <row r="3" spans="1:10" ht="16.5" customHeight="1">
      <c r="A3" s="4"/>
      <c r="B3" s="174"/>
      <c r="C3" s="174"/>
      <c r="D3" s="174"/>
      <c r="E3" s="174"/>
      <c r="F3" s="174"/>
      <c r="I3" s="159"/>
      <c r="J3" s="6"/>
    </row>
    <row r="4" spans="1:9" s="3" customFormat="1" ht="13.5" customHeight="1">
      <c r="A4" s="7" t="s">
        <v>1</v>
      </c>
      <c r="B4" s="8" t="s">
        <v>2</v>
      </c>
      <c r="C4" s="8" t="s">
        <v>3</v>
      </c>
      <c r="D4" s="9" t="s">
        <v>4</v>
      </c>
      <c r="E4" s="10" t="s">
        <v>5</v>
      </c>
      <c r="F4" s="11" t="s">
        <v>6</v>
      </c>
      <c r="I4" s="12"/>
    </row>
    <row r="5" spans="1:10" ht="16.5" customHeight="1">
      <c r="A5" s="4"/>
      <c r="B5" s="13"/>
      <c r="C5" s="13"/>
      <c r="D5" s="13"/>
      <c r="E5" s="13"/>
      <c r="F5" s="14"/>
      <c r="I5" s="15"/>
      <c r="J5" s="6"/>
    </row>
    <row r="6" spans="1:9" s="22" customFormat="1" ht="15" customHeight="1">
      <c r="A6" s="16" t="s">
        <v>7</v>
      </c>
      <c r="B6" s="17" t="s">
        <v>8</v>
      </c>
      <c r="C6" s="18"/>
      <c r="D6" s="19"/>
      <c r="E6" s="20"/>
      <c r="F6" s="21"/>
      <c r="I6" s="23"/>
    </row>
    <row r="7" spans="1:10" s="22" customFormat="1" ht="114" customHeight="1">
      <c r="A7" s="24" t="s">
        <v>9</v>
      </c>
      <c r="B7" s="160" t="s">
        <v>10</v>
      </c>
      <c r="C7" s="160"/>
      <c r="D7" s="26"/>
      <c r="E7" s="27"/>
      <c r="F7" s="28"/>
      <c r="H7" s="29"/>
      <c r="I7" s="30"/>
      <c r="J7" s="29"/>
    </row>
    <row r="8" spans="2:10" ht="15.75">
      <c r="B8" s="31"/>
      <c r="C8" s="32" t="s">
        <v>11</v>
      </c>
      <c r="D8" s="33">
        <v>1</v>
      </c>
      <c r="E8" s="34"/>
      <c r="F8" s="35">
        <f>D8*E8</f>
        <v>0</v>
      </c>
      <c r="H8" s="29"/>
      <c r="I8" s="30"/>
      <c r="J8" s="29"/>
    </row>
    <row r="9" spans="1:10" s="22" customFormat="1" ht="15" customHeight="1">
      <c r="A9" s="36"/>
      <c r="B9" s="29"/>
      <c r="C9" s="18"/>
      <c r="D9" s="37"/>
      <c r="E9" s="20"/>
      <c r="F9" s="21"/>
      <c r="I9" s="38"/>
      <c r="J9" s="29"/>
    </row>
    <row r="10" spans="1:9" ht="231.75" customHeight="1">
      <c r="A10" s="24" t="s">
        <v>12</v>
      </c>
      <c r="B10" s="161" t="s">
        <v>13</v>
      </c>
      <c r="C10" s="161"/>
      <c r="D10" s="39"/>
      <c r="E10" s="40"/>
      <c r="F10" s="41"/>
      <c r="I10" s="38"/>
    </row>
    <row r="11" spans="2:9" ht="15.75">
      <c r="B11" s="31"/>
      <c r="C11" s="32" t="s">
        <v>14</v>
      </c>
      <c r="D11" s="34">
        <v>398</v>
      </c>
      <c r="E11" s="34"/>
      <c r="F11" s="35">
        <f>D11*E11</f>
        <v>0</v>
      </c>
      <c r="I11" s="6"/>
    </row>
    <row r="12" spans="1:9" s="22" customFormat="1" ht="15">
      <c r="A12" s="42"/>
      <c r="B12" s="5"/>
      <c r="C12" s="43"/>
      <c r="D12" s="44"/>
      <c r="E12" s="20"/>
      <c r="F12" s="21"/>
      <c r="I12" s="45"/>
    </row>
    <row r="13" spans="1:6" ht="143.25" customHeight="1">
      <c r="A13" s="24" t="s">
        <v>15</v>
      </c>
      <c r="B13" s="160" t="s">
        <v>16</v>
      </c>
      <c r="C13" s="160"/>
      <c r="D13" s="19"/>
      <c r="F13" s="46"/>
    </row>
    <row r="14" spans="2:6" ht="15">
      <c r="B14" s="31"/>
      <c r="C14" s="32" t="s">
        <v>14</v>
      </c>
      <c r="D14" s="34">
        <v>398</v>
      </c>
      <c r="E14" s="34"/>
      <c r="F14" s="35">
        <f>D14*E14</f>
        <v>0</v>
      </c>
    </row>
    <row r="15" spans="2:6" ht="15">
      <c r="B15" s="2"/>
      <c r="C15" s="47"/>
      <c r="F15" s="46"/>
    </row>
    <row r="16" spans="1:6" ht="47.25" customHeight="1">
      <c r="A16" s="24" t="s">
        <v>17</v>
      </c>
      <c r="B16" s="161" t="s">
        <v>18</v>
      </c>
      <c r="C16" s="161"/>
      <c r="D16" s="37"/>
      <c r="F16" s="46"/>
    </row>
    <row r="17" spans="2:6" ht="15">
      <c r="B17" s="31"/>
      <c r="C17" s="32" t="s">
        <v>19</v>
      </c>
      <c r="D17" s="33">
        <v>1</v>
      </c>
      <c r="E17" s="34"/>
      <c r="F17" s="35">
        <f>D17*E17</f>
        <v>0</v>
      </c>
    </row>
    <row r="18" spans="1:6" ht="15">
      <c r="A18" s="48"/>
      <c r="B18" s="25"/>
      <c r="C18" s="49"/>
      <c r="D18" s="1"/>
      <c r="E18" s="50"/>
      <c r="F18" s="46"/>
    </row>
    <row r="19" spans="1:6" ht="69" customHeight="1">
      <c r="A19" s="24" t="s">
        <v>20</v>
      </c>
      <c r="B19" s="160" t="s">
        <v>21</v>
      </c>
      <c r="C19" s="160"/>
      <c r="D19" s="1"/>
      <c r="F19" s="1"/>
    </row>
    <row r="20" spans="1:7" ht="15.75" customHeight="1">
      <c r="A20" s="51"/>
      <c r="B20" s="31"/>
      <c r="C20" s="52" t="s">
        <v>19</v>
      </c>
      <c r="D20" s="34">
        <v>1</v>
      </c>
      <c r="E20" s="34"/>
      <c r="F20" s="34">
        <f>+D20*E20</f>
        <v>0</v>
      </c>
      <c r="G20" s="2" t="s">
        <v>22</v>
      </c>
    </row>
    <row r="21" spans="1:6" ht="15">
      <c r="A21" s="48"/>
      <c r="B21" s="25"/>
      <c r="C21" s="49"/>
      <c r="D21" s="1"/>
      <c r="E21" s="50"/>
      <c r="F21" s="46"/>
    </row>
    <row r="22" spans="1:6" ht="135.75" customHeight="1">
      <c r="A22" s="24" t="s">
        <v>23</v>
      </c>
      <c r="B22" s="160" t="s">
        <v>24</v>
      </c>
      <c r="C22" s="160"/>
      <c r="D22" s="1"/>
      <c r="F22" s="1"/>
    </row>
    <row r="23" spans="1:7" ht="15.75" customHeight="1">
      <c r="A23" s="51"/>
      <c r="B23" s="31"/>
      <c r="C23" s="52" t="s">
        <v>25</v>
      </c>
      <c r="D23" s="34">
        <v>42</v>
      </c>
      <c r="E23" s="34"/>
      <c r="F23" s="34">
        <f>+D23*E23</f>
        <v>0</v>
      </c>
      <c r="G23" s="2" t="s">
        <v>22</v>
      </c>
    </row>
    <row r="24" spans="1:6" ht="15">
      <c r="A24" s="48"/>
      <c r="B24" s="25"/>
      <c r="C24" s="49"/>
      <c r="D24" s="1"/>
      <c r="E24" s="50"/>
      <c r="F24" s="46"/>
    </row>
    <row r="25" spans="1:6" ht="102" customHeight="1">
      <c r="A25" s="24" t="s">
        <v>26</v>
      </c>
      <c r="B25" s="160" t="s">
        <v>27</v>
      </c>
      <c r="C25" s="160"/>
      <c r="D25" s="1"/>
      <c r="F25" s="1"/>
    </row>
    <row r="26" spans="1:7" ht="15.75" customHeight="1">
      <c r="A26" s="51"/>
      <c r="B26" s="31"/>
      <c r="C26" s="52" t="s">
        <v>25</v>
      </c>
      <c r="D26" s="34">
        <v>55</v>
      </c>
      <c r="E26" s="34"/>
      <c r="F26" s="34">
        <f>+D26*E26</f>
        <v>0</v>
      </c>
      <c r="G26" s="2" t="s">
        <v>22</v>
      </c>
    </row>
    <row r="27" spans="1:6" ht="15.75" customHeight="1">
      <c r="A27" s="51"/>
      <c r="B27" s="31"/>
      <c r="C27" s="49"/>
      <c r="D27" s="53"/>
      <c r="F27" s="1"/>
    </row>
    <row r="28" spans="1:10" ht="115.5" customHeight="1">
      <c r="A28" s="24" t="s">
        <v>28</v>
      </c>
      <c r="B28" s="160" t="s">
        <v>29</v>
      </c>
      <c r="C28" s="160"/>
      <c r="D28" s="53"/>
      <c r="F28" s="1"/>
      <c r="I28" s="160"/>
      <c r="J28" s="160"/>
    </row>
    <row r="29" spans="2:13" ht="75.75" customHeight="1">
      <c r="B29" s="162" t="s">
        <v>30</v>
      </c>
      <c r="C29" s="162"/>
      <c r="D29" s="53"/>
      <c r="F29" s="1"/>
      <c r="J29" s="54"/>
      <c r="K29" s="55"/>
      <c r="L29" s="56"/>
      <c r="M29" s="57"/>
    </row>
    <row r="30" spans="1:7" ht="15.75" customHeight="1">
      <c r="A30" s="51"/>
      <c r="B30" s="31"/>
      <c r="C30" s="52" t="s">
        <v>25</v>
      </c>
      <c r="D30" s="34">
        <v>42</v>
      </c>
      <c r="E30" s="34"/>
      <c r="F30" s="34">
        <f>+D30*E30</f>
        <v>0</v>
      </c>
      <c r="G30" s="2" t="s">
        <v>22</v>
      </c>
    </row>
    <row r="31" spans="1:6" ht="15.75" customHeight="1">
      <c r="A31" s="51"/>
      <c r="B31" s="31"/>
      <c r="C31" s="49"/>
      <c r="D31" s="53"/>
      <c r="F31" s="1"/>
    </row>
    <row r="32" spans="1:10" ht="77.25" customHeight="1">
      <c r="A32" s="24" t="s">
        <v>31</v>
      </c>
      <c r="B32" s="160" t="s">
        <v>32</v>
      </c>
      <c r="C32" s="160"/>
      <c r="D32" s="1"/>
      <c r="F32" s="1"/>
      <c r="I32" s="163"/>
      <c r="J32" s="163"/>
    </row>
    <row r="33" spans="2:6" ht="84.75" customHeight="1">
      <c r="B33" s="162" t="s">
        <v>33</v>
      </c>
      <c r="C33" s="162"/>
      <c r="D33" s="1"/>
      <c r="F33" s="1"/>
    </row>
    <row r="34" spans="1:7" ht="15.75" customHeight="1">
      <c r="A34" s="51"/>
      <c r="B34" s="31"/>
      <c r="C34" s="52" t="s">
        <v>25</v>
      </c>
      <c r="D34" s="34">
        <v>55</v>
      </c>
      <c r="E34" s="34"/>
      <c r="F34" s="34">
        <f>+D34*E34</f>
        <v>0</v>
      </c>
      <c r="G34" s="2" t="s">
        <v>22</v>
      </c>
    </row>
    <row r="35" spans="1:6" ht="15.75" customHeight="1">
      <c r="A35" s="51"/>
      <c r="B35" s="31"/>
      <c r="C35" s="49"/>
      <c r="D35" s="1"/>
      <c r="F35" s="1"/>
    </row>
    <row r="36" spans="1:7" s="3" customFormat="1" ht="78.75" customHeight="1">
      <c r="A36" s="24" t="s">
        <v>34</v>
      </c>
      <c r="B36" s="160" t="s">
        <v>35</v>
      </c>
      <c r="C36" s="160"/>
      <c r="D36" s="1"/>
      <c r="E36" s="1"/>
      <c r="F36" s="1"/>
      <c r="G36" s="2"/>
    </row>
    <row r="37" spans="1:7" s="3" customFormat="1" ht="15.75">
      <c r="A37" s="24"/>
      <c r="B37" s="31"/>
      <c r="C37" s="32" t="s">
        <v>36</v>
      </c>
      <c r="D37" s="33">
        <v>38</v>
      </c>
      <c r="E37" s="34"/>
      <c r="F37" s="34">
        <f>D37*E37</f>
        <v>0</v>
      </c>
      <c r="G37" s="2"/>
    </row>
    <row r="38" spans="1:6" ht="15.75" customHeight="1">
      <c r="A38" s="51"/>
      <c r="B38" s="31"/>
      <c r="C38" s="49"/>
      <c r="D38" s="1"/>
      <c r="F38" s="1"/>
    </row>
    <row r="39" spans="1:7" s="3" customFormat="1" ht="90" customHeight="1">
      <c r="A39" s="24" t="s">
        <v>37</v>
      </c>
      <c r="B39" s="160" t="s">
        <v>38</v>
      </c>
      <c r="C39" s="160"/>
      <c r="D39" s="1"/>
      <c r="E39" s="1"/>
      <c r="F39" s="1"/>
      <c r="G39" s="2"/>
    </row>
    <row r="40" spans="1:7" s="3" customFormat="1" ht="15.75">
      <c r="A40" s="24"/>
      <c r="B40" s="31"/>
      <c r="C40" s="32" t="s">
        <v>36</v>
      </c>
      <c r="D40" s="33">
        <v>38</v>
      </c>
      <c r="E40" s="34"/>
      <c r="F40" s="34">
        <f>D40*E40</f>
        <v>0</v>
      </c>
      <c r="G40" s="2"/>
    </row>
    <row r="41" spans="1:6" ht="15.75" customHeight="1">
      <c r="A41" s="51"/>
      <c r="B41" s="31"/>
      <c r="C41" s="49"/>
      <c r="D41" s="1"/>
      <c r="F41" s="1"/>
    </row>
    <row r="42" spans="1:7" s="3" customFormat="1" ht="120" customHeight="1">
      <c r="A42" s="24" t="s">
        <v>39</v>
      </c>
      <c r="B42" s="160" t="s">
        <v>40</v>
      </c>
      <c r="C42" s="160"/>
      <c r="D42" s="1"/>
      <c r="E42" s="1"/>
      <c r="F42" s="1"/>
      <c r="G42" s="2"/>
    </row>
    <row r="43" spans="1:7" s="3" customFormat="1" ht="15.75">
      <c r="A43" s="24"/>
      <c r="B43" s="31"/>
      <c r="C43" s="32" t="s">
        <v>36</v>
      </c>
      <c r="D43" s="33">
        <v>6</v>
      </c>
      <c r="E43" s="34"/>
      <c r="F43" s="34">
        <f>D43*E43</f>
        <v>0</v>
      </c>
      <c r="G43" s="2"/>
    </row>
    <row r="44" spans="1:9" ht="15.75" customHeight="1">
      <c r="A44" s="51"/>
      <c r="B44" s="31"/>
      <c r="C44" s="49"/>
      <c r="D44" s="1"/>
      <c r="F44" s="1"/>
      <c r="I44" s="2"/>
    </row>
    <row r="45" spans="1:9" ht="35.25" customHeight="1">
      <c r="A45" s="24" t="s">
        <v>41</v>
      </c>
      <c r="B45" s="160" t="s">
        <v>42</v>
      </c>
      <c r="C45" s="160"/>
      <c r="D45" s="50"/>
      <c r="E45" s="99"/>
      <c r="F45" s="1"/>
      <c r="I45" s="2"/>
    </row>
    <row r="46" spans="1:9" ht="15.75" customHeight="1">
      <c r="A46" s="147"/>
      <c r="B46" s="160" t="s">
        <v>43</v>
      </c>
      <c r="C46" s="160"/>
      <c r="D46" s="50"/>
      <c r="E46" s="99"/>
      <c r="F46" s="1"/>
      <c r="I46" s="2"/>
    </row>
    <row r="47" spans="1:9" ht="102.75" customHeight="1">
      <c r="A47" s="147"/>
      <c r="B47" s="160" t="s">
        <v>44</v>
      </c>
      <c r="C47" s="160"/>
      <c r="D47" s="50"/>
      <c r="E47" s="99"/>
      <c r="F47" s="1"/>
      <c r="I47" s="2"/>
    </row>
    <row r="48" spans="1:9" ht="48.75" customHeight="1">
      <c r="A48" s="147"/>
      <c r="B48" s="160" t="s">
        <v>45</v>
      </c>
      <c r="C48" s="160"/>
      <c r="D48" s="50"/>
      <c r="E48" s="99"/>
      <c r="F48" s="1"/>
      <c r="I48" s="2"/>
    </row>
    <row r="49" spans="1:9" ht="50.25" customHeight="1">
      <c r="A49" s="147"/>
      <c r="B49" s="160" t="s">
        <v>46</v>
      </c>
      <c r="C49" s="160"/>
      <c r="D49" s="50"/>
      <c r="E49" s="99"/>
      <c r="F49" s="1"/>
      <c r="I49" s="2"/>
    </row>
    <row r="50" spans="1:9" ht="30.75" customHeight="1">
      <c r="A50" s="147"/>
      <c r="B50" s="160" t="s">
        <v>47</v>
      </c>
      <c r="C50" s="160"/>
      <c r="D50" s="50"/>
      <c r="E50" s="99"/>
      <c r="F50" s="1"/>
      <c r="I50" s="2"/>
    </row>
    <row r="51" spans="1:9" ht="78.75" customHeight="1">
      <c r="A51" s="147"/>
      <c r="B51" s="160" t="s">
        <v>48</v>
      </c>
      <c r="C51" s="160"/>
      <c r="D51" s="50"/>
      <c r="E51" s="99"/>
      <c r="F51" s="1"/>
      <c r="I51" s="2"/>
    </row>
    <row r="52" spans="1:7" s="3" customFormat="1" ht="15.75">
      <c r="A52" s="24"/>
      <c r="B52" s="31"/>
      <c r="C52" s="32" t="s">
        <v>36</v>
      </c>
      <c r="D52" s="33">
        <v>6</v>
      </c>
      <c r="E52" s="34"/>
      <c r="F52" s="34">
        <f>D52*E52</f>
        <v>0</v>
      </c>
      <c r="G52" s="2"/>
    </row>
    <row r="53" spans="1:6" ht="15.75" customHeight="1">
      <c r="A53" s="51"/>
      <c r="B53" s="31"/>
      <c r="C53" s="49"/>
      <c r="D53" s="1"/>
      <c r="F53" s="1"/>
    </row>
    <row r="54" spans="1:7" s="3" customFormat="1" ht="90" customHeight="1">
      <c r="A54" s="24" t="s">
        <v>49</v>
      </c>
      <c r="B54" s="161" t="s">
        <v>50</v>
      </c>
      <c r="C54" s="161"/>
      <c r="D54" s="1"/>
      <c r="E54" s="1"/>
      <c r="F54" s="1"/>
      <c r="G54" s="2"/>
    </row>
    <row r="55" spans="1:7" s="3" customFormat="1" ht="15">
      <c r="A55" s="24"/>
      <c r="B55" s="31"/>
      <c r="C55" s="32" t="s">
        <v>51</v>
      </c>
      <c r="D55" s="33">
        <v>1</v>
      </c>
      <c r="E55" s="34"/>
      <c r="F55" s="34">
        <f>D55*E55</f>
        <v>0</v>
      </c>
      <c r="G55" s="2"/>
    </row>
    <row r="56" spans="1:7" s="63" customFormat="1" ht="15">
      <c r="A56" s="58"/>
      <c r="B56" s="59"/>
      <c r="C56" s="60"/>
      <c r="D56" s="61"/>
      <c r="E56" s="62"/>
      <c r="F56" s="62"/>
      <c r="G56" s="59"/>
    </row>
    <row r="57" spans="1:7" s="3" customFormat="1" ht="60" customHeight="1">
      <c r="A57" s="24" t="s">
        <v>52</v>
      </c>
      <c r="B57" s="161" t="s">
        <v>53</v>
      </c>
      <c r="C57" s="161"/>
      <c r="D57" s="1"/>
      <c r="E57" s="1"/>
      <c r="F57" s="1"/>
      <c r="G57" s="2"/>
    </row>
    <row r="58" spans="1:7" s="3" customFormat="1" ht="15">
      <c r="A58" s="24"/>
      <c r="B58" s="31"/>
      <c r="C58" s="32" t="s">
        <v>51</v>
      </c>
      <c r="D58" s="33">
        <v>1</v>
      </c>
      <c r="E58" s="34"/>
      <c r="F58" s="34">
        <f>D58*E58</f>
        <v>0</v>
      </c>
      <c r="G58" s="2"/>
    </row>
    <row r="59" spans="1:6" ht="15.75" customHeight="1">
      <c r="A59" s="51"/>
      <c r="B59" s="31"/>
      <c r="C59" s="49"/>
      <c r="D59" s="1"/>
      <c r="F59" s="1"/>
    </row>
    <row r="60" spans="1:10" ht="88.5" customHeight="1">
      <c r="A60" s="24" t="s">
        <v>54</v>
      </c>
      <c r="B60" s="160" t="s">
        <v>55</v>
      </c>
      <c r="C60" s="160"/>
      <c r="D60" s="1"/>
      <c r="F60" s="1"/>
      <c r="I60" s="160"/>
      <c r="J60" s="160"/>
    </row>
    <row r="61" spans="1:7" ht="15.75" customHeight="1">
      <c r="A61" s="51"/>
      <c r="B61" s="31"/>
      <c r="C61" s="32" t="s">
        <v>14</v>
      </c>
      <c r="D61" s="34">
        <v>398</v>
      </c>
      <c r="E61" s="34"/>
      <c r="F61" s="34">
        <f>+D61*E61</f>
        <v>0</v>
      </c>
      <c r="G61" s="2" t="s">
        <v>22</v>
      </c>
    </row>
    <row r="62" spans="1:6" ht="15.75" customHeight="1">
      <c r="A62" s="51"/>
      <c r="B62" s="31"/>
      <c r="C62" s="49"/>
      <c r="D62" s="1"/>
      <c r="F62" s="1"/>
    </row>
    <row r="63" spans="1:9" ht="104.25" customHeight="1">
      <c r="A63" s="24" t="s">
        <v>56</v>
      </c>
      <c r="B63" s="161" t="s">
        <v>57</v>
      </c>
      <c r="C63" s="161"/>
      <c r="D63" s="37"/>
      <c r="F63" s="46"/>
      <c r="I63" s="6"/>
    </row>
    <row r="64" spans="1:7" ht="15.75" customHeight="1">
      <c r="A64" s="51"/>
      <c r="B64" s="31"/>
      <c r="C64" s="32" t="s">
        <v>14</v>
      </c>
      <c r="D64" s="34">
        <v>398</v>
      </c>
      <c r="E64" s="34"/>
      <c r="F64" s="35">
        <f>D64*E64</f>
        <v>0</v>
      </c>
      <c r="G64" s="2" t="s">
        <v>22</v>
      </c>
    </row>
    <row r="65" spans="2:6" ht="15">
      <c r="B65" s="64" t="s">
        <v>58</v>
      </c>
      <c r="C65" s="65"/>
      <c r="D65" s="66"/>
      <c r="E65" s="67"/>
      <c r="F65" s="68">
        <f>SUM(F7:F64)</f>
        <v>0</v>
      </c>
    </row>
    <row r="66" spans="1:9" s="22" customFormat="1" ht="16.5" customHeight="1">
      <c r="A66" s="42"/>
      <c r="B66" s="5"/>
      <c r="C66" s="18"/>
      <c r="D66" s="37"/>
      <c r="E66" s="20"/>
      <c r="F66" s="69"/>
      <c r="I66" s="45"/>
    </row>
    <row r="67" spans="1:6" ht="15">
      <c r="A67" s="16" t="s">
        <v>59</v>
      </c>
      <c r="B67" s="17" t="s">
        <v>60</v>
      </c>
      <c r="C67" s="70"/>
      <c r="D67" s="37"/>
      <c r="F67" s="46"/>
    </row>
    <row r="68" spans="1:9" s="22" customFormat="1" ht="84" customHeight="1">
      <c r="A68" s="24" t="s">
        <v>61</v>
      </c>
      <c r="B68" s="161" t="s">
        <v>62</v>
      </c>
      <c r="C68" s="161"/>
      <c r="D68" s="19"/>
      <c r="E68" s="1"/>
      <c r="F68" s="46"/>
      <c r="I68" s="45"/>
    </row>
    <row r="69" spans="1:9" s="22" customFormat="1" ht="63.75" customHeight="1">
      <c r="A69" s="24"/>
      <c r="B69" s="161" t="s">
        <v>63</v>
      </c>
      <c r="C69" s="161"/>
      <c r="D69" s="19"/>
      <c r="E69" s="1"/>
      <c r="F69" s="46"/>
      <c r="I69" s="45"/>
    </row>
    <row r="70" spans="2:6" ht="336" customHeight="1">
      <c r="B70" s="161" t="s">
        <v>172</v>
      </c>
      <c r="C70" s="161"/>
      <c r="D70" s="19"/>
      <c r="F70" s="46"/>
    </row>
    <row r="71" spans="2:6" ht="19.5" customHeight="1">
      <c r="B71" s="164" t="s">
        <v>64</v>
      </c>
      <c r="C71" s="164"/>
      <c r="D71" s="19"/>
      <c r="F71" s="46"/>
    </row>
    <row r="72" spans="2:6" ht="115.5" customHeight="1">
      <c r="B72" s="162" t="s">
        <v>65</v>
      </c>
      <c r="C72" s="162"/>
      <c r="D72" s="19"/>
      <c r="F72" s="46"/>
    </row>
    <row r="73" spans="2:6" ht="15" customHeight="1">
      <c r="B73" s="2" t="s">
        <v>66</v>
      </c>
      <c r="C73" s="32" t="s">
        <v>67</v>
      </c>
      <c r="D73" s="33">
        <f>9*D74</f>
        <v>956.16</v>
      </c>
      <c r="E73" s="34"/>
      <c r="F73" s="35">
        <f>D73*E73</f>
        <v>0</v>
      </c>
    </row>
    <row r="74" spans="2:6" ht="16.5" customHeight="1">
      <c r="B74" s="2" t="s">
        <v>68</v>
      </c>
      <c r="C74" s="32" t="s">
        <v>67</v>
      </c>
      <c r="D74" s="72">
        <v>106.24</v>
      </c>
      <c r="E74" s="11"/>
      <c r="F74" s="9">
        <f>D74*E74</f>
        <v>0</v>
      </c>
    </row>
    <row r="75" spans="2:6" ht="16.5" customHeight="1">
      <c r="B75" s="2"/>
      <c r="C75" s="47"/>
      <c r="D75" s="61"/>
      <c r="F75" s="46"/>
    </row>
    <row r="76" spans="1:9" s="22" customFormat="1" ht="372.75" customHeight="1">
      <c r="A76" s="24" t="s">
        <v>69</v>
      </c>
      <c r="B76" s="161" t="s">
        <v>70</v>
      </c>
      <c r="C76" s="161"/>
      <c r="D76" s="44"/>
      <c r="E76" s="73"/>
      <c r="F76" s="21"/>
      <c r="I76" s="45"/>
    </row>
    <row r="77" spans="1:9" s="22" customFormat="1" ht="204" customHeight="1">
      <c r="A77" s="48"/>
      <c r="B77" s="161" t="s">
        <v>71</v>
      </c>
      <c r="C77" s="161"/>
      <c r="D77" s="44"/>
      <c r="E77" s="50"/>
      <c r="F77" s="46"/>
      <c r="I77" s="45"/>
    </row>
    <row r="78" spans="1:6" ht="30" customHeight="1">
      <c r="A78" s="48"/>
      <c r="B78" s="161" t="s">
        <v>72</v>
      </c>
      <c r="C78" s="161"/>
      <c r="D78" s="61"/>
      <c r="E78" s="50"/>
      <c r="F78" s="46"/>
    </row>
    <row r="79" spans="1:9" s="22" customFormat="1" ht="69" customHeight="1">
      <c r="A79" s="48"/>
      <c r="B79" s="160" t="s">
        <v>73</v>
      </c>
      <c r="C79" s="160"/>
      <c r="D79" s="61"/>
      <c r="E79" s="50"/>
      <c r="F79" s="46"/>
      <c r="I79" s="45"/>
    </row>
    <row r="80" spans="1:9" s="22" customFormat="1" ht="69" customHeight="1">
      <c r="A80" s="48"/>
      <c r="B80" s="161" t="s">
        <v>74</v>
      </c>
      <c r="C80" s="161"/>
      <c r="D80" s="61"/>
      <c r="E80" s="50"/>
      <c r="F80" s="46"/>
      <c r="I80" s="45"/>
    </row>
    <row r="81" spans="1:9" s="22" customFormat="1" ht="14.25" customHeight="1">
      <c r="A81" s="24"/>
      <c r="B81" s="31"/>
      <c r="C81" s="32" t="s">
        <v>67</v>
      </c>
      <c r="D81" s="33">
        <v>432.5</v>
      </c>
      <c r="E81" s="34"/>
      <c r="F81" s="35">
        <f>D81*E81</f>
        <v>0</v>
      </c>
      <c r="I81" s="45"/>
    </row>
    <row r="82" spans="1:9" s="22" customFormat="1" ht="15.75" customHeight="1">
      <c r="A82" s="42"/>
      <c r="B82" s="5"/>
      <c r="C82" s="43"/>
      <c r="D82" s="61"/>
      <c r="E82" s="20"/>
      <c r="F82" s="21"/>
      <c r="I82" s="45"/>
    </row>
    <row r="83" spans="1:9" s="22" customFormat="1" ht="306.75" customHeight="1">
      <c r="A83" s="48" t="s">
        <v>75</v>
      </c>
      <c r="B83" s="160" t="s">
        <v>76</v>
      </c>
      <c r="C83" s="160"/>
      <c r="D83" s="61"/>
      <c r="E83" s="20"/>
      <c r="F83" s="21"/>
      <c r="I83" s="45"/>
    </row>
    <row r="84" spans="1:9" s="22" customFormat="1" ht="14.25" customHeight="1">
      <c r="A84" s="24"/>
      <c r="B84" s="31"/>
      <c r="C84" s="32" t="s">
        <v>67</v>
      </c>
      <c r="D84" s="33">
        <v>18.8</v>
      </c>
      <c r="E84" s="34"/>
      <c r="F84" s="35">
        <f>D84*E84</f>
        <v>0</v>
      </c>
      <c r="I84" s="45"/>
    </row>
    <row r="85" spans="1:9" s="22" customFormat="1" ht="15.75" customHeight="1">
      <c r="A85" s="42"/>
      <c r="B85" s="5"/>
      <c r="C85" s="43"/>
      <c r="D85" s="61"/>
      <c r="E85" s="20"/>
      <c r="F85" s="21"/>
      <c r="I85" s="45"/>
    </row>
    <row r="86" spans="1:6" ht="247.5" customHeight="1">
      <c r="A86" s="24" t="s">
        <v>77</v>
      </c>
      <c r="B86" s="161" t="s">
        <v>78</v>
      </c>
      <c r="C86" s="161"/>
      <c r="E86" s="50"/>
      <c r="F86" s="46"/>
    </row>
    <row r="87" spans="2:6" ht="159" customHeight="1">
      <c r="B87" s="161" t="s">
        <v>79</v>
      </c>
      <c r="C87" s="161"/>
      <c r="E87" s="50"/>
      <c r="F87" s="46"/>
    </row>
    <row r="88" spans="2:6" ht="36.75" customHeight="1">
      <c r="B88" s="161" t="s">
        <v>80</v>
      </c>
      <c r="C88" s="161"/>
      <c r="D88" s="61"/>
      <c r="E88" s="50"/>
      <c r="F88" s="46"/>
    </row>
    <row r="89" spans="2:6" ht="18" customHeight="1">
      <c r="B89" s="31"/>
      <c r="C89" s="32" t="s">
        <v>67</v>
      </c>
      <c r="D89" s="33">
        <v>591.5</v>
      </c>
      <c r="E89" s="34"/>
      <c r="F89" s="35">
        <f>D89*E89</f>
        <v>0</v>
      </c>
    </row>
    <row r="90" spans="1:9" s="22" customFormat="1" ht="16.5" customHeight="1">
      <c r="A90" s="42"/>
      <c r="B90" s="5"/>
      <c r="C90" s="74"/>
      <c r="D90" s="61"/>
      <c r="E90" s="20"/>
      <c r="F90" s="21"/>
      <c r="I90" s="45"/>
    </row>
    <row r="91" spans="1:6" ht="92.25" customHeight="1">
      <c r="A91" s="24" t="s">
        <v>81</v>
      </c>
      <c r="B91" s="160" t="s">
        <v>82</v>
      </c>
      <c r="C91" s="160"/>
      <c r="D91" s="1"/>
      <c r="E91" s="50"/>
      <c r="F91" s="46"/>
    </row>
    <row r="92" spans="2:6" ht="18" customHeight="1">
      <c r="B92" s="31"/>
      <c r="C92" s="32" t="s">
        <v>67</v>
      </c>
      <c r="D92" s="33">
        <v>470.8</v>
      </c>
      <c r="E92" s="34"/>
      <c r="F92" s="35">
        <f>D92*E92</f>
        <v>0</v>
      </c>
    </row>
    <row r="93" spans="2:6" ht="14.25" customHeight="1">
      <c r="B93" s="2"/>
      <c r="C93" s="75"/>
      <c r="D93" s="61"/>
      <c r="F93" s="46"/>
    </row>
    <row r="94" spans="1:6" ht="159.75" customHeight="1">
      <c r="A94" s="24" t="s">
        <v>83</v>
      </c>
      <c r="B94" s="160" t="s">
        <v>84</v>
      </c>
      <c r="C94" s="160"/>
      <c r="D94" s="53"/>
      <c r="E94" s="50"/>
      <c r="F94" s="46"/>
    </row>
    <row r="95" spans="2:6" ht="16.5" customHeight="1">
      <c r="B95" s="31"/>
      <c r="C95" s="32" t="s">
        <v>36</v>
      </c>
      <c r="D95" s="33">
        <v>2124.8</v>
      </c>
      <c r="E95" s="34"/>
      <c r="F95" s="35">
        <f>D95*E95</f>
        <v>0</v>
      </c>
    </row>
    <row r="96" spans="2:6" ht="15.75" customHeight="1">
      <c r="B96" s="2"/>
      <c r="C96" s="47"/>
      <c r="D96" s="61"/>
      <c r="F96" s="46"/>
    </row>
    <row r="97" spans="1:10" ht="301.5" customHeight="1">
      <c r="A97" s="24" t="s">
        <v>85</v>
      </c>
      <c r="B97" s="160" t="s">
        <v>86</v>
      </c>
      <c r="C97" s="160"/>
      <c r="D97" s="1"/>
      <c r="E97" s="50"/>
      <c r="F97" s="46"/>
      <c r="I97" s="160"/>
      <c r="J97" s="160"/>
    </row>
    <row r="98" spans="2:6" ht="15.75" customHeight="1">
      <c r="B98" s="31"/>
      <c r="C98" s="32" t="s">
        <v>51</v>
      </c>
      <c r="D98" s="76">
        <v>20</v>
      </c>
      <c r="E98" s="34"/>
      <c r="F98" s="35">
        <f>D98*E98</f>
        <v>0</v>
      </c>
    </row>
    <row r="99" spans="2:6" ht="15.75" customHeight="1">
      <c r="B99" s="2"/>
      <c r="C99" s="47"/>
      <c r="D99" s="61"/>
      <c r="F99" s="46"/>
    </row>
    <row r="100" spans="1:6" ht="202.5" customHeight="1">
      <c r="A100" s="24" t="s">
        <v>87</v>
      </c>
      <c r="B100" s="161" t="s">
        <v>88</v>
      </c>
      <c r="C100" s="161"/>
      <c r="D100" s="37"/>
      <c r="F100" s="46"/>
    </row>
    <row r="101" spans="2:6" ht="15">
      <c r="B101" s="77" t="s">
        <v>89</v>
      </c>
      <c r="C101" s="70"/>
      <c r="D101" s="37"/>
      <c r="F101" s="46"/>
    </row>
    <row r="102" spans="2:6" ht="15">
      <c r="B102" s="31"/>
      <c r="C102" s="32" t="s">
        <v>90</v>
      </c>
      <c r="D102" s="34">
        <v>398</v>
      </c>
      <c r="E102" s="34"/>
      <c r="F102" s="35">
        <f>D102*E102</f>
        <v>0</v>
      </c>
    </row>
    <row r="103" spans="2:6" ht="14.25" customHeight="1">
      <c r="B103" s="78" t="s">
        <v>91</v>
      </c>
      <c r="C103" s="70"/>
      <c r="D103" s="37"/>
      <c r="F103" s="79">
        <f>SUM(F73:F102)</f>
        <v>0</v>
      </c>
    </row>
    <row r="104" spans="2:6" ht="15.75">
      <c r="B104" s="80"/>
      <c r="C104" s="18"/>
      <c r="D104" s="37"/>
      <c r="F104" s="81"/>
    </row>
    <row r="105" spans="1:9" s="22" customFormat="1" ht="15.75" customHeight="1">
      <c r="A105" s="16" t="s">
        <v>92</v>
      </c>
      <c r="B105" s="17" t="s">
        <v>93</v>
      </c>
      <c r="C105" s="70"/>
      <c r="D105" s="37"/>
      <c r="E105" s="20"/>
      <c r="F105" s="21"/>
      <c r="I105" s="45"/>
    </row>
    <row r="106" spans="1:10" s="85" customFormat="1" ht="302.25" customHeight="1">
      <c r="A106" s="24" t="s">
        <v>94</v>
      </c>
      <c r="B106" s="160" t="s">
        <v>95</v>
      </c>
      <c r="C106" s="160"/>
      <c r="D106" s="82"/>
      <c r="E106" s="83"/>
      <c r="F106" s="84"/>
      <c r="I106" s="165"/>
      <c r="J106" s="165"/>
    </row>
    <row r="107" spans="1:9" s="59" customFormat="1" ht="33" customHeight="1">
      <c r="A107" s="58"/>
      <c r="B107" s="160" t="s">
        <v>96</v>
      </c>
      <c r="C107" s="160"/>
      <c r="D107" s="86"/>
      <c r="E107" s="62"/>
      <c r="F107" s="87"/>
      <c r="I107" s="88"/>
    </row>
    <row r="108" spans="1:10" s="59" customFormat="1" ht="297" customHeight="1">
      <c r="A108" s="58"/>
      <c r="B108" s="160" t="s">
        <v>97</v>
      </c>
      <c r="C108" s="160"/>
      <c r="D108" s="86"/>
      <c r="E108" s="62"/>
      <c r="F108" s="87"/>
      <c r="I108" s="165"/>
      <c r="J108" s="165"/>
    </row>
    <row r="109" spans="1:9" s="92" customFormat="1" ht="17.25" customHeight="1">
      <c r="A109" s="89"/>
      <c r="B109" s="90" t="s">
        <v>98</v>
      </c>
      <c r="C109" s="32" t="s">
        <v>99</v>
      </c>
      <c r="D109" s="34">
        <v>398</v>
      </c>
      <c r="E109" s="91"/>
      <c r="F109" s="91">
        <f>D109*E109</f>
        <v>0</v>
      </c>
      <c r="I109" s="93"/>
    </row>
    <row r="110" spans="1:9" s="22" customFormat="1" ht="15">
      <c r="A110" s="42"/>
      <c r="B110" s="5"/>
      <c r="C110" s="18"/>
      <c r="D110" s="37"/>
      <c r="E110" s="20"/>
      <c r="F110" s="21"/>
      <c r="I110" s="94"/>
    </row>
    <row r="111" spans="1:10" s="3" customFormat="1" ht="226.5" customHeight="1">
      <c r="A111" s="24" t="s">
        <v>100</v>
      </c>
      <c r="B111" s="160" t="s">
        <v>101</v>
      </c>
      <c r="C111" s="160"/>
      <c r="D111" s="1"/>
      <c r="E111" s="95"/>
      <c r="F111" s="1"/>
      <c r="G111" s="3" t="s">
        <v>22</v>
      </c>
      <c r="I111" s="165"/>
      <c r="J111" s="165"/>
    </row>
    <row r="112" spans="1:10" s="3" customFormat="1" ht="288.75" customHeight="1">
      <c r="A112" s="96"/>
      <c r="B112" s="160" t="s">
        <v>102</v>
      </c>
      <c r="C112" s="160"/>
      <c r="D112" s="1"/>
      <c r="E112" s="95"/>
      <c r="F112" s="1"/>
      <c r="I112" s="165"/>
      <c r="J112" s="165"/>
    </row>
    <row r="113" spans="1:10" s="3" customFormat="1" ht="15.75" customHeight="1">
      <c r="A113" s="96"/>
      <c r="B113" s="25" t="s">
        <v>103</v>
      </c>
      <c r="C113" s="97"/>
      <c r="D113" s="1"/>
      <c r="E113" s="95"/>
      <c r="F113" s="1"/>
      <c r="I113" s="165"/>
      <c r="J113" s="165"/>
    </row>
    <row r="114" spans="1:9" ht="117.75" customHeight="1">
      <c r="A114" s="98"/>
      <c r="B114" s="162" t="s">
        <v>104</v>
      </c>
      <c r="C114" s="162"/>
      <c r="D114" s="50"/>
      <c r="E114" s="99"/>
      <c r="F114" s="1"/>
      <c r="I114" s="2"/>
    </row>
    <row r="115" spans="1:15" s="101" customFormat="1" ht="17.25" customHeight="1">
      <c r="A115" s="100"/>
      <c r="B115" s="90" t="s">
        <v>98</v>
      </c>
      <c r="C115" s="32" t="s">
        <v>99</v>
      </c>
      <c r="D115" s="34">
        <v>398</v>
      </c>
      <c r="E115" s="91"/>
      <c r="F115" s="91">
        <f>D115*E115</f>
        <v>0</v>
      </c>
      <c r="H115" s="166"/>
      <c r="I115" s="166"/>
      <c r="J115" s="166"/>
      <c r="K115" s="166"/>
      <c r="L115" s="166"/>
      <c r="M115" s="166"/>
      <c r="N115" s="166"/>
      <c r="O115" s="166"/>
    </row>
    <row r="116" spans="1:9" s="22" customFormat="1" ht="15">
      <c r="A116" s="42"/>
      <c r="B116" s="5"/>
      <c r="C116" s="18"/>
      <c r="D116" s="37"/>
      <c r="E116" s="20"/>
      <c r="F116" s="21"/>
      <c r="I116" s="94"/>
    </row>
    <row r="117" spans="1:9" s="85" customFormat="1" ht="150" customHeight="1">
      <c r="A117" s="24" t="s">
        <v>105</v>
      </c>
      <c r="B117" s="161" t="s">
        <v>106</v>
      </c>
      <c r="C117" s="161"/>
      <c r="D117" s="102"/>
      <c r="E117" s="103"/>
      <c r="F117" s="104"/>
      <c r="I117" s="88"/>
    </row>
    <row r="118" spans="1:6" s="3" customFormat="1" ht="15">
      <c r="A118" s="96"/>
      <c r="B118" s="71" t="s">
        <v>107</v>
      </c>
      <c r="C118" s="52" t="s">
        <v>51</v>
      </c>
      <c r="D118" s="105">
        <v>24</v>
      </c>
      <c r="E118" s="106"/>
      <c r="F118" s="34">
        <f>+D118*E118</f>
        <v>0</v>
      </c>
    </row>
    <row r="119" spans="1:6" s="3" customFormat="1" ht="15">
      <c r="A119" s="96"/>
      <c r="B119" s="25"/>
      <c r="C119" s="49"/>
      <c r="D119" s="107"/>
      <c r="E119" s="82"/>
      <c r="F119" s="1"/>
    </row>
    <row r="120" spans="1:9" s="85" customFormat="1" ht="111.75" customHeight="1">
      <c r="A120" s="24" t="s">
        <v>108</v>
      </c>
      <c r="B120" s="160" t="s">
        <v>109</v>
      </c>
      <c r="C120" s="160"/>
      <c r="D120" s="102"/>
      <c r="E120" s="103"/>
      <c r="F120" s="104"/>
      <c r="I120" s="88"/>
    </row>
    <row r="121" spans="1:6" s="3" customFormat="1" ht="15">
      <c r="A121" s="96"/>
      <c r="B121" s="25"/>
      <c r="C121" s="52" t="s">
        <v>19</v>
      </c>
      <c r="D121" s="105">
        <v>1</v>
      </c>
      <c r="E121" s="106"/>
      <c r="F121" s="34">
        <f>+D121*E121</f>
        <v>0</v>
      </c>
    </row>
    <row r="122" spans="1:6" s="3" customFormat="1" ht="15">
      <c r="A122" s="96"/>
      <c r="B122" s="25"/>
      <c r="C122" s="49"/>
      <c r="D122" s="107"/>
      <c r="E122" s="82"/>
      <c r="F122" s="1"/>
    </row>
    <row r="123" spans="1:6" ht="192.75" customHeight="1">
      <c r="A123" s="24" t="s">
        <v>110</v>
      </c>
      <c r="B123" s="160" t="s">
        <v>111</v>
      </c>
      <c r="C123" s="160"/>
      <c r="D123" s="1"/>
      <c r="E123" s="50"/>
      <c r="F123" s="81"/>
    </row>
    <row r="124" spans="2:9" ht="15">
      <c r="B124" s="31"/>
      <c r="C124" s="32" t="s">
        <v>51</v>
      </c>
      <c r="D124" s="34">
        <v>12</v>
      </c>
      <c r="E124" s="34"/>
      <c r="F124" s="35">
        <f>D124*E124</f>
        <v>0</v>
      </c>
      <c r="I124" s="108"/>
    </row>
    <row r="125" spans="2:6" ht="15.75" customHeight="1">
      <c r="B125" s="109" t="s">
        <v>112</v>
      </c>
      <c r="C125" s="65"/>
      <c r="D125" s="110"/>
      <c r="E125" s="67"/>
      <c r="F125" s="111">
        <f>SUM(F109:F124)</f>
        <v>0</v>
      </c>
    </row>
    <row r="126" spans="2:6" ht="15.75" customHeight="1">
      <c r="B126" s="112"/>
      <c r="C126" s="70"/>
      <c r="D126" s="19"/>
      <c r="F126" s="81"/>
    </row>
    <row r="127" spans="2:6" ht="15.75" customHeight="1">
      <c r="B127" s="112"/>
      <c r="C127" s="70"/>
      <c r="D127" s="19"/>
      <c r="F127" s="81"/>
    </row>
    <row r="128" spans="1:9" s="22" customFormat="1" ht="15.75" customHeight="1">
      <c r="A128" s="16" t="s">
        <v>113</v>
      </c>
      <c r="B128" s="113" t="s">
        <v>114</v>
      </c>
      <c r="C128" s="70"/>
      <c r="D128" s="19"/>
      <c r="E128" s="1"/>
      <c r="F128" s="46"/>
      <c r="I128" s="45"/>
    </row>
    <row r="129" spans="1:6" s="3" customFormat="1" ht="135" customHeight="1">
      <c r="A129" s="48">
        <v>4.1</v>
      </c>
      <c r="B129" s="160" t="s">
        <v>115</v>
      </c>
      <c r="C129" s="160"/>
      <c r="D129" s="114"/>
      <c r="E129" s="114"/>
      <c r="F129" s="115"/>
    </row>
    <row r="130" spans="1:6" s="3" customFormat="1" ht="33" customHeight="1">
      <c r="A130" s="48"/>
      <c r="B130" s="160" t="s">
        <v>116</v>
      </c>
      <c r="C130" s="160"/>
      <c r="D130" s="114"/>
      <c r="E130" s="114"/>
      <c r="F130" s="115"/>
    </row>
    <row r="131" spans="1:6" s="3" customFormat="1" ht="61.5" customHeight="1">
      <c r="A131" s="96"/>
      <c r="B131" s="160" t="s">
        <v>117</v>
      </c>
      <c r="C131" s="160"/>
      <c r="D131" s="114"/>
      <c r="E131" s="114"/>
      <c r="F131" s="115"/>
    </row>
    <row r="132" spans="1:6" s="3" customFormat="1" ht="60.75" customHeight="1">
      <c r="A132" s="96"/>
      <c r="B132" s="160" t="s">
        <v>118</v>
      </c>
      <c r="C132" s="160"/>
      <c r="D132" s="114"/>
      <c r="E132" s="114"/>
      <c r="F132" s="115"/>
    </row>
    <row r="133" spans="1:6" s="3" customFormat="1" ht="78.75" customHeight="1">
      <c r="A133" s="96"/>
      <c r="B133" s="160" t="s">
        <v>119</v>
      </c>
      <c r="C133" s="160"/>
      <c r="D133" s="114"/>
      <c r="E133" s="114"/>
      <c r="F133" s="115"/>
    </row>
    <row r="134" spans="1:6" s="3" customFormat="1" ht="121.5" customHeight="1">
      <c r="A134" s="2"/>
      <c r="B134" s="160" t="s">
        <v>120</v>
      </c>
      <c r="C134" s="160"/>
      <c r="D134" s="114"/>
      <c r="E134" s="114"/>
      <c r="F134" s="115"/>
    </row>
    <row r="135" spans="1:6" s="3" customFormat="1" ht="61.5" customHeight="1">
      <c r="A135" s="2"/>
      <c r="B135" s="160" t="s">
        <v>121</v>
      </c>
      <c r="C135" s="160"/>
      <c r="D135" s="114"/>
      <c r="E135" s="114"/>
      <c r="F135" s="115"/>
    </row>
    <row r="136" spans="1:6" s="3" customFormat="1" ht="227.25" customHeight="1">
      <c r="A136" s="2"/>
      <c r="B136" s="160" t="s">
        <v>122</v>
      </c>
      <c r="C136" s="160"/>
      <c r="D136" s="114"/>
      <c r="E136" s="114"/>
      <c r="F136" s="115"/>
    </row>
    <row r="137" spans="1:6" s="3" customFormat="1" ht="65.25" customHeight="1">
      <c r="A137" s="2"/>
      <c r="B137" s="160" t="s">
        <v>123</v>
      </c>
      <c r="C137" s="160"/>
      <c r="D137" s="114"/>
      <c r="E137" s="114"/>
      <c r="F137" s="115"/>
    </row>
    <row r="138" spans="1:6" s="3" customFormat="1" ht="229.5" customHeight="1">
      <c r="A138" s="2"/>
      <c r="B138" s="160" t="s">
        <v>124</v>
      </c>
      <c r="C138" s="160"/>
      <c r="D138" s="114"/>
      <c r="E138" s="114"/>
      <c r="F138" s="115"/>
    </row>
    <row r="139" spans="1:10" s="3" customFormat="1" ht="77.25" customHeight="1">
      <c r="A139" s="2"/>
      <c r="B139" s="160" t="s">
        <v>125</v>
      </c>
      <c r="C139" s="160"/>
      <c r="D139" s="114"/>
      <c r="E139" s="114"/>
      <c r="F139" s="115"/>
      <c r="I139" s="160"/>
      <c r="J139" s="160"/>
    </row>
    <row r="140" spans="1:10" s="3" customFormat="1" ht="111" customHeight="1">
      <c r="A140" s="2"/>
      <c r="B140" s="160" t="s">
        <v>126</v>
      </c>
      <c r="C140" s="160"/>
      <c r="D140" s="114"/>
      <c r="E140" s="114"/>
      <c r="F140" s="115"/>
      <c r="I140" s="25"/>
      <c r="J140" s="25"/>
    </row>
    <row r="141" spans="1:6" s="3" customFormat="1" ht="80.25" customHeight="1">
      <c r="A141" s="2"/>
      <c r="B141" s="160" t="s">
        <v>127</v>
      </c>
      <c r="C141" s="160"/>
      <c r="D141" s="114"/>
      <c r="E141" s="114"/>
      <c r="F141" s="115"/>
    </row>
    <row r="142" spans="1:6" s="3" customFormat="1" ht="42.75" customHeight="1">
      <c r="A142" s="2"/>
      <c r="B142" s="160" t="s">
        <v>128</v>
      </c>
      <c r="C142" s="160"/>
      <c r="D142" s="114"/>
      <c r="E142" s="114"/>
      <c r="F142" s="115"/>
    </row>
    <row r="143" spans="2:9" s="3" customFormat="1" ht="119.25" customHeight="1">
      <c r="B143" s="160" t="s">
        <v>129</v>
      </c>
      <c r="C143" s="160"/>
      <c r="D143" s="1"/>
      <c r="E143" s="1"/>
      <c r="F143" s="1"/>
      <c r="I143" s="116"/>
    </row>
    <row r="144" spans="1:10" s="3" customFormat="1" ht="103.5" customHeight="1">
      <c r="A144" s="2"/>
      <c r="B144" s="160" t="s">
        <v>130</v>
      </c>
      <c r="C144" s="160"/>
      <c r="D144" s="114"/>
      <c r="E144" s="114"/>
      <c r="F144" s="115"/>
      <c r="I144" s="160"/>
      <c r="J144" s="160"/>
    </row>
    <row r="145" spans="1:6" s="3" customFormat="1" ht="15">
      <c r="A145" s="2"/>
      <c r="B145" s="31"/>
      <c r="C145" s="52" t="s">
        <v>51</v>
      </c>
      <c r="D145" s="34">
        <v>12</v>
      </c>
      <c r="E145" s="106"/>
      <c r="F145" s="34">
        <f>+D145*E145</f>
        <v>0</v>
      </c>
    </row>
    <row r="146" spans="2:6" ht="15.75" customHeight="1">
      <c r="B146" s="109" t="s">
        <v>131</v>
      </c>
      <c r="C146" s="65"/>
      <c r="D146" s="110"/>
      <c r="E146" s="67"/>
      <c r="F146" s="111">
        <f>SUM(F145)</f>
        <v>0</v>
      </c>
    </row>
    <row r="147" spans="2:6" ht="18" customHeight="1">
      <c r="B147" s="78"/>
      <c r="C147" s="47"/>
      <c r="F147" s="79"/>
    </row>
    <row r="148" spans="2:6" ht="15.75" customHeight="1">
      <c r="B148" s="112"/>
      <c r="C148" s="70"/>
      <c r="D148" s="19"/>
      <c r="F148" s="81"/>
    </row>
    <row r="149" spans="2:6" ht="15.75" customHeight="1" thickBot="1">
      <c r="B149" s="112"/>
      <c r="C149" s="70"/>
      <c r="D149" s="19"/>
      <c r="F149" s="81"/>
    </row>
    <row r="150" spans="1:6" ht="15.75" thickTop="1">
      <c r="A150" s="96"/>
      <c r="B150" s="167" t="s">
        <v>132</v>
      </c>
      <c r="C150" s="168"/>
      <c r="D150" s="168"/>
      <c r="E150" s="168"/>
      <c r="F150" s="169"/>
    </row>
    <row r="151" spans="1:6" ht="15.75">
      <c r="A151" s="96"/>
      <c r="B151" s="170" t="s">
        <v>133</v>
      </c>
      <c r="C151" s="171"/>
      <c r="D151" s="171"/>
      <c r="E151" s="119"/>
      <c r="F151" s="120">
        <f>F65</f>
        <v>0</v>
      </c>
    </row>
    <row r="152" spans="1:6" ht="15.75">
      <c r="A152" s="96"/>
      <c r="B152" s="170" t="s">
        <v>134</v>
      </c>
      <c r="C152" s="171"/>
      <c r="D152" s="171"/>
      <c r="E152" s="121"/>
      <c r="F152" s="122">
        <f>F103</f>
        <v>0</v>
      </c>
    </row>
    <row r="153" spans="1:6" ht="15.75">
      <c r="A153" s="96"/>
      <c r="B153" s="117" t="s">
        <v>135</v>
      </c>
      <c r="C153" s="118"/>
      <c r="D153" s="123"/>
      <c r="E153" s="121"/>
      <c r="F153" s="122">
        <f>F125</f>
        <v>0</v>
      </c>
    </row>
    <row r="154" spans="1:6" ht="15.75">
      <c r="A154" s="96"/>
      <c r="B154" s="117" t="s">
        <v>136</v>
      </c>
      <c r="C154" s="118"/>
      <c r="D154" s="123"/>
      <c r="E154" s="121"/>
      <c r="F154" s="122">
        <f>F146</f>
        <v>0</v>
      </c>
    </row>
    <row r="155" spans="1:6" ht="16.5" thickBot="1">
      <c r="A155" s="96"/>
      <c r="B155" s="151" t="s">
        <v>137</v>
      </c>
      <c r="C155" s="152"/>
      <c r="D155" s="153"/>
      <c r="E155" s="154"/>
      <c r="F155" s="155">
        <f>SUM(F151:F154)</f>
        <v>0</v>
      </c>
    </row>
    <row r="156" spans="1:6" ht="16.5" thickTop="1">
      <c r="A156" s="134"/>
      <c r="B156" s="25"/>
      <c r="C156" s="49"/>
      <c r="D156" s="53"/>
      <c r="F156" s="1"/>
    </row>
    <row r="157" spans="1:6" ht="15.75">
      <c r="A157" s="134"/>
      <c r="B157" s="25"/>
      <c r="C157" s="49"/>
      <c r="D157" s="53"/>
      <c r="F157" s="1"/>
    </row>
    <row r="158" spans="1:9" s="138" customFormat="1" ht="15.75">
      <c r="A158" s="36"/>
      <c r="B158" s="136"/>
      <c r="C158" s="137"/>
      <c r="D158" s="173"/>
      <c r="E158" s="173"/>
      <c r="F158" s="173"/>
      <c r="I158" s="139"/>
    </row>
    <row r="159" spans="1:9" s="138" customFormat="1" ht="17.25" customHeight="1">
      <c r="A159" s="36"/>
      <c r="B159" s="136"/>
      <c r="C159" s="137"/>
      <c r="D159" s="173"/>
      <c r="E159" s="173"/>
      <c r="F159" s="173"/>
      <c r="I159" s="139"/>
    </row>
    <row r="160" spans="1:6" ht="15">
      <c r="A160" s="36"/>
      <c r="C160" s="141"/>
      <c r="D160" s="142"/>
      <c r="E160" s="82"/>
      <c r="F160" s="143"/>
    </row>
    <row r="165" spans="1:6" ht="15">
      <c r="A165" s="2"/>
      <c r="B165" s="2"/>
      <c r="C165" s="2"/>
      <c r="D165" s="5"/>
      <c r="E165" s="2"/>
      <c r="F165" s="2"/>
    </row>
    <row r="166" spans="1:6" ht="15">
      <c r="A166" s="2"/>
      <c r="B166" s="2"/>
      <c r="C166" s="2"/>
      <c r="D166" s="5"/>
      <c r="E166" s="2"/>
      <c r="F166" s="2"/>
    </row>
  </sheetData>
  <sheetProtection/>
  <mergeCells count="89">
    <mergeCell ref="B150:F150"/>
    <mergeCell ref="B151:D151"/>
    <mergeCell ref="B152:D152"/>
    <mergeCell ref="D158:F158"/>
    <mergeCell ref="D159:F159"/>
    <mergeCell ref="B140:C140"/>
    <mergeCell ref="B141:C141"/>
    <mergeCell ref="B142:C142"/>
    <mergeCell ref="B143:C143"/>
    <mergeCell ref="B144:C144"/>
    <mergeCell ref="I144:J144"/>
    <mergeCell ref="B135:C135"/>
    <mergeCell ref="B136:C136"/>
    <mergeCell ref="B137:C137"/>
    <mergeCell ref="B138:C138"/>
    <mergeCell ref="B139:C139"/>
    <mergeCell ref="I139:J139"/>
    <mergeCell ref="B129:C129"/>
    <mergeCell ref="B130:C130"/>
    <mergeCell ref="B131:C131"/>
    <mergeCell ref="B132:C132"/>
    <mergeCell ref="B133:C133"/>
    <mergeCell ref="B134:C134"/>
    <mergeCell ref="I113:J113"/>
    <mergeCell ref="B114:C114"/>
    <mergeCell ref="H115:O115"/>
    <mergeCell ref="B117:C117"/>
    <mergeCell ref="B120:C120"/>
    <mergeCell ref="B123:C123"/>
    <mergeCell ref="B108:C108"/>
    <mergeCell ref="I108:J108"/>
    <mergeCell ref="B111:C111"/>
    <mergeCell ref="I111:J111"/>
    <mergeCell ref="B112:C112"/>
    <mergeCell ref="I112:J112"/>
    <mergeCell ref="B97:C97"/>
    <mergeCell ref="I97:J97"/>
    <mergeCell ref="B100:C100"/>
    <mergeCell ref="B106:C106"/>
    <mergeCell ref="I106:J106"/>
    <mergeCell ref="B107:C107"/>
    <mergeCell ref="B83:C83"/>
    <mergeCell ref="B86:C86"/>
    <mergeCell ref="B87:C87"/>
    <mergeCell ref="B88:C88"/>
    <mergeCell ref="B91:C91"/>
    <mergeCell ref="B94:C94"/>
    <mergeCell ref="B72:C72"/>
    <mergeCell ref="B76:C76"/>
    <mergeCell ref="B77:C77"/>
    <mergeCell ref="B78:C78"/>
    <mergeCell ref="B79:C79"/>
    <mergeCell ref="B80:C80"/>
    <mergeCell ref="I60:J60"/>
    <mergeCell ref="B63:C63"/>
    <mergeCell ref="B68:C68"/>
    <mergeCell ref="B69:C69"/>
    <mergeCell ref="B70:C70"/>
    <mergeCell ref="B71:C71"/>
    <mergeCell ref="B49:C49"/>
    <mergeCell ref="B50:C50"/>
    <mergeCell ref="B51:C51"/>
    <mergeCell ref="B54:C54"/>
    <mergeCell ref="B57:C57"/>
    <mergeCell ref="B60:C60"/>
    <mergeCell ref="B39:C39"/>
    <mergeCell ref="B42:C42"/>
    <mergeCell ref="B45:C45"/>
    <mergeCell ref="B46:C46"/>
    <mergeCell ref="B47:C47"/>
    <mergeCell ref="B48:C48"/>
    <mergeCell ref="I28:J28"/>
    <mergeCell ref="B29:C29"/>
    <mergeCell ref="B32:C32"/>
    <mergeCell ref="I32:J32"/>
    <mergeCell ref="B33:C33"/>
    <mergeCell ref="B36:C36"/>
    <mergeCell ref="B13:C13"/>
    <mergeCell ref="B16:C16"/>
    <mergeCell ref="B19:C19"/>
    <mergeCell ref="B22:C22"/>
    <mergeCell ref="B25:C25"/>
    <mergeCell ref="B28:C28"/>
    <mergeCell ref="B1:F1"/>
    <mergeCell ref="I1:I3"/>
    <mergeCell ref="B2:F2"/>
    <mergeCell ref="B3:F3"/>
    <mergeCell ref="B7:C7"/>
    <mergeCell ref="B10:C10"/>
  </mergeCells>
  <printOptions/>
  <pageMargins left="0.7086614173228347" right="0.7086614173228347" top="0.7480314960629921" bottom="0.7480314960629921" header="0.31496062992125984" footer="0.31496062992125984"/>
  <pageSetup firstPageNumber="28" useFirstPageNumber="1" horizontalDpi="600" verticalDpi="600" orientation="portrait" paperSize="9" scale="90" r:id="rId1"/>
  <headerFooter>
    <oddFooter>&amp;CPage &amp;P</oddFooter>
  </headerFooter>
</worksheet>
</file>

<file path=xl/worksheets/sheet4.xml><?xml version="1.0" encoding="utf-8"?>
<worksheet xmlns="http://schemas.openxmlformats.org/spreadsheetml/2006/main" xmlns:r="http://schemas.openxmlformats.org/officeDocument/2006/relationships">
  <dimension ref="A1:O162"/>
  <sheetViews>
    <sheetView zoomScalePageLayoutView="0" workbookViewId="0" topLeftCell="A1">
      <selection activeCell="E161" sqref="E161"/>
    </sheetView>
  </sheetViews>
  <sheetFormatPr defaultColWidth="8.8515625" defaultRowHeight="15"/>
  <cols>
    <col min="1" max="1" width="7.421875" style="24" customWidth="1"/>
    <col min="2" max="2" width="39.8515625" style="140" customWidth="1"/>
    <col min="3" max="3" width="7.140625" style="144" customWidth="1"/>
    <col min="4" max="4" width="10.8515625" style="44" customWidth="1"/>
    <col min="5" max="5" width="11.8515625" style="1" customWidth="1"/>
    <col min="6" max="6" width="18.421875" style="145" customWidth="1"/>
    <col min="7" max="7" width="25.421875" style="2" customWidth="1"/>
    <col min="8" max="8" width="12.28125" style="2" customWidth="1"/>
    <col min="9" max="9" width="51.57421875" style="3" customWidth="1"/>
    <col min="10" max="10" width="15.421875" style="2" customWidth="1"/>
    <col min="11" max="12" width="8.8515625" style="2" customWidth="1"/>
    <col min="13" max="13" width="12.140625" style="2" customWidth="1"/>
    <col min="14" max="16384" width="8.8515625" style="2" customWidth="1"/>
  </cols>
  <sheetData>
    <row r="1" spans="1:10" s="5" customFormat="1" ht="15.75">
      <c r="A1" s="146" t="s">
        <v>165</v>
      </c>
      <c r="B1" s="158" t="s">
        <v>0</v>
      </c>
      <c r="C1" s="158"/>
      <c r="D1" s="158"/>
      <c r="E1" s="158"/>
      <c r="F1" s="158"/>
      <c r="I1" s="159"/>
      <c r="J1" s="6"/>
    </row>
    <row r="2" spans="1:10" s="5" customFormat="1" ht="15.75">
      <c r="A2" s="157"/>
      <c r="B2" s="158" t="s">
        <v>164</v>
      </c>
      <c r="C2" s="158"/>
      <c r="D2" s="158"/>
      <c r="E2" s="158"/>
      <c r="F2" s="158"/>
      <c r="I2" s="159"/>
      <c r="J2" s="6"/>
    </row>
    <row r="3" spans="1:10" ht="16.5" customHeight="1">
      <c r="A3" s="4"/>
      <c r="B3" s="14"/>
      <c r="C3" s="14"/>
      <c r="D3" s="14"/>
      <c r="E3" s="14"/>
      <c r="F3" s="14"/>
      <c r="I3" s="159"/>
      <c r="J3" s="6"/>
    </row>
    <row r="4" spans="1:9" s="3" customFormat="1" ht="13.5" customHeight="1">
      <c r="A4" s="7" t="s">
        <v>1</v>
      </c>
      <c r="B4" s="8" t="s">
        <v>2</v>
      </c>
      <c r="C4" s="8" t="s">
        <v>3</v>
      </c>
      <c r="D4" s="9" t="s">
        <v>4</v>
      </c>
      <c r="E4" s="10" t="s">
        <v>5</v>
      </c>
      <c r="F4" s="11" t="s">
        <v>6</v>
      </c>
      <c r="I4" s="12"/>
    </row>
    <row r="5" spans="1:10" ht="16.5" customHeight="1">
      <c r="A5" s="4"/>
      <c r="B5" s="13"/>
      <c r="C5" s="13"/>
      <c r="D5" s="13"/>
      <c r="E5" s="13"/>
      <c r="F5" s="14"/>
      <c r="I5" s="15"/>
      <c r="J5" s="6"/>
    </row>
    <row r="6" spans="1:9" s="22" customFormat="1" ht="15" customHeight="1">
      <c r="A6" s="16" t="s">
        <v>7</v>
      </c>
      <c r="B6" s="17" t="s">
        <v>8</v>
      </c>
      <c r="C6" s="18"/>
      <c r="D6" s="19"/>
      <c r="E6" s="20"/>
      <c r="F6" s="21"/>
      <c r="I6" s="23"/>
    </row>
    <row r="7" spans="1:10" s="22" customFormat="1" ht="123" customHeight="1">
      <c r="A7" s="24" t="s">
        <v>9</v>
      </c>
      <c r="B7" s="160" t="s">
        <v>10</v>
      </c>
      <c r="C7" s="160"/>
      <c r="D7" s="26"/>
      <c r="E7" s="27"/>
      <c r="F7" s="28"/>
      <c r="H7" s="29"/>
      <c r="I7" s="30"/>
      <c r="J7" s="29"/>
    </row>
    <row r="8" spans="2:10" ht="15.75">
      <c r="B8" s="31"/>
      <c r="C8" s="32" t="s">
        <v>11</v>
      </c>
      <c r="D8" s="33">
        <v>1</v>
      </c>
      <c r="E8" s="34"/>
      <c r="F8" s="35">
        <f>D8*E8</f>
        <v>0</v>
      </c>
      <c r="H8" s="29"/>
      <c r="I8" s="30"/>
      <c r="J8" s="29"/>
    </row>
    <row r="9" spans="1:10" s="22" customFormat="1" ht="15" customHeight="1">
      <c r="A9" s="36"/>
      <c r="B9" s="29"/>
      <c r="C9" s="18"/>
      <c r="D9" s="37"/>
      <c r="E9" s="20"/>
      <c r="F9" s="21"/>
      <c r="I9" s="38"/>
      <c r="J9" s="29"/>
    </row>
    <row r="10" spans="1:9" ht="235.5" customHeight="1">
      <c r="A10" s="24" t="s">
        <v>12</v>
      </c>
      <c r="B10" s="161" t="s">
        <v>155</v>
      </c>
      <c r="C10" s="161"/>
      <c r="D10" s="39"/>
      <c r="E10" s="40"/>
      <c r="F10" s="41"/>
      <c r="I10" s="38"/>
    </row>
    <row r="11" spans="2:9" ht="15.75">
      <c r="B11" s="31"/>
      <c r="C11" s="32" t="s">
        <v>14</v>
      </c>
      <c r="D11" s="34">
        <v>359.5</v>
      </c>
      <c r="E11" s="34"/>
      <c r="F11" s="35">
        <f>D11*E11</f>
        <v>0</v>
      </c>
      <c r="I11" s="6"/>
    </row>
    <row r="12" spans="1:9" s="22" customFormat="1" ht="15">
      <c r="A12" s="42"/>
      <c r="B12" s="5"/>
      <c r="C12" s="43"/>
      <c r="D12" s="44"/>
      <c r="E12" s="20"/>
      <c r="F12" s="21"/>
      <c r="I12" s="45"/>
    </row>
    <row r="13" spans="1:6" ht="143.25" customHeight="1">
      <c r="A13" s="24" t="s">
        <v>15</v>
      </c>
      <c r="B13" s="160" t="s">
        <v>16</v>
      </c>
      <c r="C13" s="160"/>
      <c r="D13" s="19"/>
      <c r="F13" s="46"/>
    </row>
    <row r="14" spans="2:6" ht="15">
      <c r="B14" s="31"/>
      <c r="C14" s="32" t="s">
        <v>14</v>
      </c>
      <c r="D14" s="34">
        <v>359.5</v>
      </c>
      <c r="E14" s="34"/>
      <c r="F14" s="35">
        <f>D14*E14</f>
        <v>0</v>
      </c>
    </row>
    <row r="15" spans="2:6" ht="15">
      <c r="B15" s="2"/>
      <c r="C15" s="47"/>
      <c r="F15" s="46"/>
    </row>
    <row r="16" spans="1:6" ht="48" customHeight="1">
      <c r="A16" s="24" t="s">
        <v>17</v>
      </c>
      <c r="B16" s="161" t="s">
        <v>18</v>
      </c>
      <c r="C16" s="161"/>
      <c r="D16" s="37"/>
      <c r="F16" s="46"/>
    </row>
    <row r="17" spans="2:6" ht="15">
      <c r="B17" s="31"/>
      <c r="C17" s="32" t="s">
        <v>19</v>
      </c>
      <c r="D17" s="33">
        <v>1</v>
      </c>
      <c r="E17" s="34"/>
      <c r="F17" s="35">
        <f>D17*E17</f>
        <v>0</v>
      </c>
    </row>
    <row r="18" spans="1:6" ht="15">
      <c r="A18" s="48"/>
      <c r="B18" s="25"/>
      <c r="C18" s="49"/>
      <c r="D18" s="1"/>
      <c r="E18" s="50"/>
      <c r="F18" s="46"/>
    </row>
    <row r="19" spans="1:6" ht="63.75" customHeight="1">
      <c r="A19" s="24" t="s">
        <v>20</v>
      </c>
      <c r="B19" s="160" t="s">
        <v>21</v>
      </c>
      <c r="C19" s="160"/>
      <c r="D19" s="1"/>
      <c r="F19" s="1"/>
    </row>
    <row r="20" spans="1:7" ht="15.75" customHeight="1">
      <c r="A20" s="51"/>
      <c r="B20" s="31"/>
      <c r="C20" s="52" t="s">
        <v>19</v>
      </c>
      <c r="D20" s="34">
        <v>1</v>
      </c>
      <c r="E20" s="34"/>
      <c r="F20" s="34">
        <f>+D20*E20</f>
        <v>0</v>
      </c>
      <c r="G20" s="2" t="s">
        <v>22</v>
      </c>
    </row>
    <row r="21" spans="1:6" ht="15">
      <c r="A21" s="48"/>
      <c r="B21" s="25"/>
      <c r="C21" s="49"/>
      <c r="D21" s="1"/>
      <c r="E21" s="50"/>
      <c r="F21" s="46"/>
    </row>
    <row r="22" spans="1:6" ht="133.5" customHeight="1">
      <c r="A22" s="24" t="s">
        <v>23</v>
      </c>
      <c r="B22" s="160" t="s">
        <v>24</v>
      </c>
      <c r="C22" s="160"/>
      <c r="D22" s="1"/>
      <c r="F22" s="1"/>
    </row>
    <row r="23" spans="1:7" ht="15.75" customHeight="1">
      <c r="A23" s="51"/>
      <c r="B23" s="31"/>
      <c r="C23" s="52" t="s">
        <v>25</v>
      </c>
      <c r="D23" s="34">
        <v>15</v>
      </c>
      <c r="E23" s="34"/>
      <c r="F23" s="34">
        <f>+D23*E23</f>
        <v>0</v>
      </c>
      <c r="G23" s="2" t="s">
        <v>22</v>
      </c>
    </row>
    <row r="24" spans="1:6" ht="15">
      <c r="A24" s="48"/>
      <c r="B24" s="25"/>
      <c r="C24" s="49"/>
      <c r="D24" s="1"/>
      <c r="E24" s="50"/>
      <c r="F24" s="46"/>
    </row>
    <row r="25" spans="1:6" ht="108.75" customHeight="1">
      <c r="A25" s="24" t="s">
        <v>26</v>
      </c>
      <c r="B25" s="160" t="s">
        <v>141</v>
      </c>
      <c r="C25" s="160"/>
      <c r="D25" s="1"/>
      <c r="F25" s="1"/>
    </row>
    <row r="26" spans="1:7" ht="15.75" customHeight="1">
      <c r="A26" s="51"/>
      <c r="B26" s="31"/>
      <c r="C26" s="52" t="s">
        <v>25</v>
      </c>
      <c r="D26" s="34">
        <v>55</v>
      </c>
      <c r="E26" s="34"/>
      <c r="F26" s="34">
        <f>+D26*E26</f>
        <v>0</v>
      </c>
      <c r="G26" s="2" t="s">
        <v>22</v>
      </c>
    </row>
    <row r="27" spans="1:6" ht="15.75" customHeight="1">
      <c r="A27" s="51"/>
      <c r="B27" s="31"/>
      <c r="C27" s="49"/>
      <c r="D27" s="53"/>
      <c r="F27" s="1"/>
    </row>
    <row r="28" spans="1:6" ht="108.75" customHeight="1">
      <c r="A28" s="24" t="s">
        <v>28</v>
      </c>
      <c r="B28" s="160" t="s">
        <v>148</v>
      </c>
      <c r="C28" s="160"/>
      <c r="D28" s="1"/>
      <c r="F28" s="1"/>
    </row>
    <row r="29" spans="1:7" ht="15.75" customHeight="1">
      <c r="A29" s="51"/>
      <c r="B29" s="31"/>
      <c r="C29" s="52" t="s">
        <v>25</v>
      </c>
      <c r="D29" s="34">
        <v>7</v>
      </c>
      <c r="E29" s="34"/>
      <c r="F29" s="34">
        <f>+D29*E29</f>
        <v>0</v>
      </c>
      <c r="G29" s="2" t="s">
        <v>22</v>
      </c>
    </row>
    <row r="30" spans="1:6" ht="15.75" customHeight="1">
      <c r="A30" s="51"/>
      <c r="B30" s="31"/>
      <c r="C30" s="49"/>
      <c r="D30" s="53"/>
      <c r="F30" s="1"/>
    </row>
    <row r="31" spans="1:10" ht="115.5" customHeight="1">
      <c r="A31" s="24" t="s">
        <v>31</v>
      </c>
      <c r="B31" s="160" t="s">
        <v>29</v>
      </c>
      <c r="C31" s="160"/>
      <c r="D31" s="53"/>
      <c r="F31" s="1"/>
      <c r="I31" s="160"/>
      <c r="J31" s="160"/>
    </row>
    <row r="32" spans="2:13" ht="75.75" customHeight="1">
      <c r="B32" s="162" t="s">
        <v>30</v>
      </c>
      <c r="C32" s="162"/>
      <c r="D32" s="53"/>
      <c r="F32" s="1"/>
      <c r="J32" s="54"/>
      <c r="K32" s="55"/>
      <c r="L32" s="56"/>
      <c r="M32" s="57"/>
    </row>
    <row r="33" spans="1:7" ht="15.75" customHeight="1">
      <c r="A33" s="51"/>
      <c r="B33" s="31"/>
      <c r="C33" s="52" t="s">
        <v>25</v>
      </c>
      <c r="D33" s="34">
        <v>15</v>
      </c>
      <c r="E33" s="34"/>
      <c r="F33" s="34">
        <f>+D33*E33</f>
        <v>0</v>
      </c>
      <c r="G33" s="2" t="s">
        <v>22</v>
      </c>
    </row>
    <row r="34" spans="1:6" ht="15.75" customHeight="1">
      <c r="A34" s="51"/>
      <c r="B34" s="31"/>
      <c r="C34" s="49"/>
      <c r="D34" s="53"/>
      <c r="F34" s="1"/>
    </row>
    <row r="35" spans="1:10" ht="93.75" customHeight="1">
      <c r="A35" s="24" t="s">
        <v>34</v>
      </c>
      <c r="B35" s="160" t="s">
        <v>142</v>
      </c>
      <c r="C35" s="160"/>
      <c r="D35" s="1"/>
      <c r="F35" s="1"/>
      <c r="I35" s="163"/>
      <c r="J35" s="163"/>
    </row>
    <row r="36" spans="2:6" ht="84.75" customHeight="1">
      <c r="B36" s="162" t="s">
        <v>33</v>
      </c>
      <c r="C36" s="162"/>
      <c r="D36" s="1"/>
      <c r="F36" s="1"/>
    </row>
    <row r="37" spans="1:7" ht="15.75" customHeight="1">
      <c r="A37" s="51"/>
      <c r="B37" s="31"/>
      <c r="C37" s="52" t="s">
        <v>25</v>
      </c>
      <c r="D37" s="34">
        <v>55</v>
      </c>
      <c r="E37" s="34"/>
      <c r="F37" s="34">
        <f>+D37*E37</f>
        <v>0</v>
      </c>
      <c r="G37" s="2" t="s">
        <v>22</v>
      </c>
    </row>
    <row r="38" spans="1:6" ht="15.75" customHeight="1">
      <c r="A38" s="51"/>
      <c r="B38" s="31"/>
      <c r="C38" s="49"/>
      <c r="D38" s="1"/>
      <c r="F38" s="1"/>
    </row>
    <row r="39" spans="1:10" ht="93.75" customHeight="1">
      <c r="A39" s="24" t="s">
        <v>37</v>
      </c>
      <c r="B39" s="160" t="s">
        <v>149</v>
      </c>
      <c r="C39" s="160"/>
      <c r="D39" s="1"/>
      <c r="F39" s="1"/>
      <c r="I39" s="163"/>
      <c r="J39" s="163"/>
    </row>
    <row r="40" spans="2:6" ht="84.75" customHeight="1">
      <c r="B40" s="162" t="s">
        <v>33</v>
      </c>
      <c r="C40" s="162"/>
      <c r="D40" s="1"/>
      <c r="F40" s="1"/>
    </row>
    <row r="41" spans="1:7" ht="15.75" customHeight="1">
      <c r="A41" s="51"/>
      <c r="B41" s="31"/>
      <c r="C41" s="52" t="s">
        <v>25</v>
      </c>
      <c r="D41" s="34">
        <v>7</v>
      </c>
      <c r="E41" s="34"/>
      <c r="F41" s="34">
        <f>+D41*E41</f>
        <v>0</v>
      </c>
      <c r="G41" s="2" t="s">
        <v>22</v>
      </c>
    </row>
    <row r="42" spans="1:6" ht="15.75" customHeight="1">
      <c r="A42" s="51"/>
      <c r="B42" s="31"/>
      <c r="C42" s="49"/>
      <c r="D42" s="1"/>
      <c r="F42" s="1"/>
    </row>
    <row r="43" spans="1:7" s="3" customFormat="1" ht="78.75" customHeight="1">
      <c r="A43" s="24" t="s">
        <v>39</v>
      </c>
      <c r="B43" s="160" t="s">
        <v>35</v>
      </c>
      <c r="C43" s="160"/>
      <c r="D43" s="1"/>
      <c r="E43" s="1"/>
      <c r="F43" s="1"/>
      <c r="G43" s="2"/>
    </row>
    <row r="44" spans="1:7" s="3" customFormat="1" ht="15.75">
      <c r="A44" s="24"/>
      <c r="B44" s="31"/>
      <c r="C44" s="32" t="s">
        <v>36</v>
      </c>
      <c r="D44" s="33">
        <v>22</v>
      </c>
      <c r="E44" s="34"/>
      <c r="F44" s="34">
        <f>D44*E44</f>
        <v>0</v>
      </c>
      <c r="G44" s="2"/>
    </row>
    <row r="45" spans="1:6" ht="15.75" customHeight="1">
      <c r="A45" s="51"/>
      <c r="B45" s="31"/>
      <c r="C45" s="49"/>
      <c r="D45" s="1"/>
      <c r="F45" s="1"/>
    </row>
    <row r="46" spans="1:7" s="3" customFormat="1" ht="84.75" customHeight="1">
      <c r="A46" s="24" t="s">
        <v>41</v>
      </c>
      <c r="B46" s="160" t="s">
        <v>38</v>
      </c>
      <c r="C46" s="160"/>
      <c r="D46" s="1"/>
      <c r="E46" s="1"/>
      <c r="F46" s="1"/>
      <c r="G46" s="2"/>
    </row>
    <row r="47" spans="1:7" s="3" customFormat="1" ht="15.75">
      <c r="A47" s="24"/>
      <c r="B47" s="31"/>
      <c r="C47" s="32" t="s">
        <v>36</v>
      </c>
      <c r="D47" s="33">
        <v>22</v>
      </c>
      <c r="E47" s="34"/>
      <c r="F47" s="34">
        <f>D47*E47</f>
        <v>0</v>
      </c>
      <c r="G47" s="2"/>
    </row>
    <row r="48" spans="1:6" ht="15.75" customHeight="1">
      <c r="A48" s="51"/>
      <c r="B48" s="31"/>
      <c r="C48" s="49"/>
      <c r="D48" s="1"/>
      <c r="F48" s="1"/>
    </row>
    <row r="49" spans="1:7" s="3" customFormat="1" ht="89.25" customHeight="1">
      <c r="A49" s="24" t="s">
        <v>49</v>
      </c>
      <c r="B49" s="161" t="s">
        <v>50</v>
      </c>
      <c r="C49" s="161"/>
      <c r="D49" s="1"/>
      <c r="E49" s="1"/>
      <c r="F49" s="1"/>
      <c r="G49" s="2"/>
    </row>
    <row r="50" spans="1:7" s="3" customFormat="1" ht="15">
      <c r="A50" s="24"/>
      <c r="B50" s="31"/>
      <c r="C50" s="32" t="s">
        <v>51</v>
      </c>
      <c r="D50" s="33">
        <v>1</v>
      </c>
      <c r="E50" s="34"/>
      <c r="F50" s="34">
        <f>D50*E50</f>
        <v>0</v>
      </c>
      <c r="G50" s="2"/>
    </row>
    <row r="51" spans="1:7" s="63" customFormat="1" ht="15">
      <c r="A51" s="58"/>
      <c r="B51" s="59"/>
      <c r="C51" s="60"/>
      <c r="D51" s="61"/>
      <c r="E51" s="62"/>
      <c r="F51" s="62"/>
      <c r="G51" s="59"/>
    </row>
    <row r="52" spans="1:7" s="3" customFormat="1" ht="75" customHeight="1">
      <c r="A52" s="24" t="s">
        <v>52</v>
      </c>
      <c r="B52" s="161" t="s">
        <v>53</v>
      </c>
      <c r="C52" s="161"/>
      <c r="D52" s="1"/>
      <c r="E52" s="1"/>
      <c r="F52" s="1"/>
      <c r="G52" s="2"/>
    </row>
    <row r="53" spans="1:7" s="3" customFormat="1" ht="15">
      <c r="A53" s="24"/>
      <c r="B53" s="31"/>
      <c r="C53" s="32" t="s">
        <v>51</v>
      </c>
      <c r="D53" s="33">
        <v>1</v>
      </c>
      <c r="E53" s="34"/>
      <c r="F53" s="34">
        <f>D53*E53</f>
        <v>0</v>
      </c>
      <c r="G53" s="2"/>
    </row>
    <row r="54" spans="1:6" ht="15.75" customHeight="1">
      <c r="A54" s="51"/>
      <c r="B54" s="31"/>
      <c r="C54" s="49"/>
      <c r="D54" s="1"/>
      <c r="F54" s="1"/>
    </row>
    <row r="55" spans="1:10" ht="90" customHeight="1">
      <c r="A55" s="24" t="s">
        <v>54</v>
      </c>
      <c r="B55" s="160" t="s">
        <v>55</v>
      </c>
      <c r="C55" s="160"/>
      <c r="D55" s="1"/>
      <c r="F55" s="1"/>
      <c r="I55" s="160"/>
      <c r="J55" s="160"/>
    </row>
    <row r="56" spans="1:7" ht="15.75" customHeight="1">
      <c r="A56" s="51"/>
      <c r="B56" s="31"/>
      <c r="C56" s="32" t="s">
        <v>14</v>
      </c>
      <c r="D56" s="34">
        <v>359.5</v>
      </c>
      <c r="E56" s="34"/>
      <c r="F56" s="34">
        <f>+D56*E56</f>
        <v>0</v>
      </c>
      <c r="G56" s="2" t="s">
        <v>22</v>
      </c>
    </row>
    <row r="57" spans="1:6" ht="15.75" customHeight="1">
      <c r="A57" s="51"/>
      <c r="B57" s="31"/>
      <c r="C57" s="49"/>
      <c r="D57" s="1"/>
      <c r="F57" s="1"/>
    </row>
    <row r="58" spans="1:9" ht="104.25" customHeight="1">
      <c r="A58" s="24" t="s">
        <v>56</v>
      </c>
      <c r="B58" s="161" t="s">
        <v>57</v>
      </c>
      <c r="C58" s="161"/>
      <c r="D58" s="37"/>
      <c r="F58" s="46"/>
      <c r="I58" s="6"/>
    </row>
    <row r="59" spans="1:7" ht="15.75" customHeight="1">
      <c r="A59" s="51"/>
      <c r="B59" s="31"/>
      <c r="C59" s="32" t="s">
        <v>14</v>
      </c>
      <c r="D59" s="34">
        <v>359.5</v>
      </c>
      <c r="E59" s="34"/>
      <c r="F59" s="35">
        <f>D59*E59</f>
        <v>0</v>
      </c>
      <c r="G59" s="2" t="s">
        <v>22</v>
      </c>
    </row>
    <row r="60" spans="2:6" ht="15">
      <c r="B60" s="64" t="s">
        <v>58</v>
      </c>
      <c r="C60" s="65"/>
      <c r="D60" s="66"/>
      <c r="E60" s="67"/>
      <c r="F60" s="68">
        <f>SUM(F7:F59)</f>
        <v>0</v>
      </c>
    </row>
    <row r="61" spans="1:9" s="22" customFormat="1" ht="16.5" customHeight="1">
      <c r="A61" s="42"/>
      <c r="B61" s="5"/>
      <c r="C61" s="18"/>
      <c r="D61" s="37"/>
      <c r="E61" s="20"/>
      <c r="F61" s="69"/>
      <c r="I61" s="45"/>
    </row>
    <row r="62" spans="1:6" ht="15">
      <c r="A62" s="16" t="s">
        <v>59</v>
      </c>
      <c r="B62" s="17" t="s">
        <v>60</v>
      </c>
      <c r="C62" s="70"/>
      <c r="D62" s="37"/>
      <c r="F62" s="46"/>
    </row>
    <row r="63" spans="1:9" s="22" customFormat="1" ht="77.25" customHeight="1">
      <c r="A63" s="24" t="s">
        <v>61</v>
      </c>
      <c r="B63" s="161" t="s">
        <v>170</v>
      </c>
      <c r="C63" s="161"/>
      <c r="D63" s="19"/>
      <c r="E63" s="1"/>
      <c r="F63" s="46"/>
      <c r="I63" s="45"/>
    </row>
    <row r="64" spans="1:9" s="22" customFormat="1" ht="63.75" customHeight="1">
      <c r="A64" s="24"/>
      <c r="B64" s="161" t="s">
        <v>63</v>
      </c>
      <c r="C64" s="161"/>
      <c r="D64" s="19"/>
      <c r="E64" s="1"/>
      <c r="F64" s="46"/>
      <c r="I64" s="45"/>
    </row>
    <row r="65" spans="2:6" ht="348.75" customHeight="1">
      <c r="B65" s="161" t="s">
        <v>173</v>
      </c>
      <c r="C65" s="161"/>
      <c r="D65" s="19"/>
      <c r="F65" s="46"/>
    </row>
    <row r="66" spans="2:6" ht="19.5" customHeight="1">
      <c r="B66" s="164" t="s">
        <v>64</v>
      </c>
      <c r="C66" s="164"/>
      <c r="D66" s="19"/>
      <c r="F66" s="46"/>
    </row>
    <row r="67" spans="2:6" ht="121.5" customHeight="1">
      <c r="B67" s="162" t="s">
        <v>65</v>
      </c>
      <c r="C67" s="162"/>
      <c r="D67" s="19"/>
      <c r="F67" s="46"/>
    </row>
    <row r="68" spans="2:6" ht="15" customHeight="1">
      <c r="B68" s="2" t="s">
        <v>66</v>
      </c>
      <c r="C68" s="32" t="s">
        <v>67</v>
      </c>
      <c r="D68" s="33">
        <f>9*D69</f>
        <v>798.03</v>
      </c>
      <c r="E68" s="34"/>
      <c r="F68" s="35">
        <f>D68*E68</f>
        <v>0</v>
      </c>
    </row>
    <row r="69" spans="2:6" ht="16.5" customHeight="1">
      <c r="B69" s="2" t="s">
        <v>68</v>
      </c>
      <c r="C69" s="32" t="s">
        <v>67</v>
      </c>
      <c r="D69" s="72">
        <v>88.67</v>
      </c>
      <c r="E69" s="11"/>
      <c r="F69" s="9">
        <f>D69*E69</f>
        <v>0</v>
      </c>
    </row>
    <row r="70" spans="2:6" ht="16.5" customHeight="1">
      <c r="B70" s="2"/>
      <c r="C70" s="47"/>
      <c r="D70" s="61"/>
      <c r="F70" s="46"/>
    </row>
    <row r="71" spans="1:9" s="22" customFormat="1" ht="378.75" customHeight="1">
      <c r="A71" s="24" t="s">
        <v>69</v>
      </c>
      <c r="B71" s="161" t="s">
        <v>70</v>
      </c>
      <c r="C71" s="161"/>
      <c r="D71" s="44"/>
      <c r="E71" s="73"/>
      <c r="F71" s="21"/>
      <c r="I71" s="45"/>
    </row>
    <row r="72" spans="1:9" s="22" customFormat="1" ht="222" customHeight="1">
      <c r="A72" s="48"/>
      <c r="B72" s="161" t="s">
        <v>71</v>
      </c>
      <c r="C72" s="161"/>
      <c r="D72" s="44"/>
      <c r="E72" s="50"/>
      <c r="F72" s="46"/>
      <c r="I72" s="45"/>
    </row>
    <row r="73" spans="1:6" ht="30" customHeight="1">
      <c r="A73" s="48"/>
      <c r="B73" s="161" t="s">
        <v>72</v>
      </c>
      <c r="C73" s="161"/>
      <c r="D73" s="61"/>
      <c r="E73" s="50"/>
      <c r="F73" s="46"/>
    </row>
    <row r="74" spans="1:9" s="22" customFormat="1" ht="69" customHeight="1">
      <c r="A74" s="48"/>
      <c r="B74" s="160" t="s">
        <v>73</v>
      </c>
      <c r="C74" s="160"/>
      <c r="D74" s="61"/>
      <c r="E74" s="50"/>
      <c r="F74" s="46"/>
      <c r="I74" s="45"/>
    </row>
    <row r="75" spans="1:9" s="22" customFormat="1" ht="69" customHeight="1">
      <c r="A75" s="48"/>
      <c r="B75" s="161" t="s">
        <v>74</v>
      </c>
      <c r="C75" s="161"/>
      <c r="D75" s="61"/>
      <c r="E75" s="50"/>
      <c r="F75" s="46"/>
      <c r="I75" s="45"/>
    </row>
    <row r="76" spans="1:9" s="22" customFormat="1" ht="14.25" customHeight="1">
      <c r="A76" s="24"/>
      <c r="B76" s="31"/>
      <c r="C76" s="32" t="s">
        <v>67</v>
      </c>
      <c r="D76" s="33">
        <v>344</v>
      </c>
      <c r="E76" s="34"/>
      <c r="F76" s="35">
        <f>D76*E76</f>
        <v>0</v>
      </c>
      <c r="I76" s="45"/>
    </row>
    <row r="77" spans="1:9" s="22" customFormat="1" ht="15.75" customHeight="1">
      <c r="A77" s="42"/>
      <c r="B77" s="5"/>
      <c r="C77" s="43"/>
      <c r="D77" s="61"/>
      <c r="E77" s="20"/>
      <c r="F77" s="21"/>
      <c r="I77" s="45"/>
    </row>
    <row r="78" spans="1:9" s="22" customFormat="1" ht="306.75" customHeight="1">
      <c r="A78" s="48" t="s">
        <v>75</v>
      </c>
      <c r="B78" s="160" t="s">
        <v>144</v>
      </c>
      <c r="C78" s="160"/>
      <c r="D78" s="61"/>
      <c r="E78" s="20"/>
      <c r="F78" s="21"/>
      <c r="I78" s="45"/>
    </row>
    <row r="79" spans="1:9" s="22" customFormat="1" ht="14.25" customHeight="1">
      <c r="A79" s="24"/>
      <c r="B79" s="31"/>
      <c r="C79" s="32" t="s">
        <v>67</v>
      </c>
      <c r="D79" s="33">
        <v>12.4</v>
      </c>
      <c r="E79" s="34"/>
      <c r="F79" s="35">
        <f>D79*E79</f>
        <v>0</v>
      </c>
      <c r="I79" s="45"/>
    </row>
    <row r="80" spans="1:9" s="22" customFormat="1" ht="15.75" customHeight="1">
      <c r="A80" s="42"/>
      <c r="B80" s="5"/>
      <c r="C80" s="43"/>
      <c r="D80" s="61"/>
      <c r="E80" s="20"/>
      <c r="F80" s="21"/>
      <c r="I80" s="45"/>
    </row>
    <row r="81" spans="1:6" ht="247.5" customHeight="1">
      <c r="A81" s="24" t="s">
        <v>77</v>
      </c>
      <c r="B81" s="161" t="s">
        <v>78</v>
      </c>
      <c r="C81" s="161"/>
      <c r="E81" s="50"/>
      <c r="F81" s="46"/>
    </row>
    <row r="82" spans="2:6" ht="159" customHeight="1">
      <c r="B82" s="161" t="s">
        <v>79</v>
      </c>
      <c r="C82" s="161"/>
      <c r="E82" s="50"/>
      <c r="F82" s="46"/>
    </row>
    <row r="83" spans="2:6" ht="45.75" customHeight="1">
      <c r="B83" s="161" t="s">
        <v>80</v>
      </c>
      <c r="C83" s="161"/>
      <c r="D83" s="61"/>
      <c r="E83" s="50"/>
      <c r="F83" s="46"/>
    </row>
    <row r="84" spans="2:6" ht="18" customHeight="1">
      <c r="B84" s="31"/>
      <c r="C84" s="32" t="s">
        <v>67</v>
      </c>
      <c r="D84" s="33">
        <v>512.7</v>
      </c>
      <c r="E84" s="34"/>
      <c r="F84" s="35">
        <f>D84*E84</f>
        <v>0</v>
      </c>
    </row>
    <row r="85" spans="1:9" s="22" customFormat="1" ht="16.5" customHeight="1">
      <c r="A85" s="42"/>
      <c r="B85" s="5"/>
      <c r="C85" s="74"/>
      <c r="D85" s="61"/>
      <c r="E85" s="20"/>
      <c r="F85" s="21"/>
      <c r="I85" s="45"/>
    </row>
    <row r="86" spans="1:6" ht="90.75" customHeight="1">
      <c r="A86" s="24" t="s">
        <v>81</v>
      </c>
      <c r="B86" s="160" t="s">
        <v>82</v>
      </c>
      <c r="C86" s="160"/>
      <c r="D86" s="1"/>
      <c r="E86" s="50"/>
      <c r="F86" s="46"/>
    </row>
    <row r="87" spans="2:6" ht="18" customHeight="1">
      <c r="B87" s="31"/>
      <c r="C87" s="32" t="s">
        <v>67</v>
      </c>
      <c r="D87" s="33">
        <v>374</v>
      </c>
      <c r="E87" s="34"/>
      <c r="F87" s="35">
        <f>D87*E87</f>
        <v>0</v>
      </c>
    </row>
    <row r="88" spans="2:6" ht="14.25" customHeight="1">
      <c r="B88" s="2"/>
      <c r="C88" s="75"/>
      <c r="D88" s="61"/>
      <c r="F88" s="46"/>
    </row>
    <row r="89" spans="1:6" ht="159.75" customHeight="1">
      <c r="A89" s="24" t="s">
        <v>83</v>
      </c>
      <c r="B89" s="160" t="s">
        <v>84</v>
      </c>
      <c r="C89" s="160"/>
      <c r="D89" s="53"/>
      <c r="E89" s="50"/>
      <c r="F89" s="46"/>
    </row>
    <row r="90" spans="2:6" ht="16.5" customHeight="1">
      <c r="B90" s="31"/>
      <c r="C90" s="32" t="s">
        <v>36</v>
      </c>
      <c r="D90" s="33">
        <v>1773.4</v>
      </c>
      <c r="E90" s="34"/>
      <c r="F90" s="35">
        <f>D90*E90</f>
        <v>0</v>
      </c>
    </row>
    <row r="91" spans="2:6" ht="15.75" customHeight="1">
      <c r="B91" s="2"/>
      <c r="C91" s="47"/>
      <c r="D91" s="61"/>
      <c r="F91" s="46"/>
    </row>
    <row r="92" spans="1:10" ht="307.5" customHeight="1">
      <c r="A92" s="24" t="s">
        <v>85</v>
      </c>
      <c r="B92" s="160" t="s">
        <v>86</v>
      </c>
      <c r="C92" s="160"/>
      <c r="D92" s="1"/>
      <c r="E92" s="50"/>
      <c r="F92" s="46"/>
      <c r="I92" s="160"/>
      <c r="J92" s="160"/>
    </row>
    <row r="93" spans="2:6" ht="15.75" customHeight="1">
      <c r="B93" s="31"/>
      <c r="C93" s="32" t="s">
        <v>51</v>
      </c>
      <c r="D93" s="76">
        <v>29</v>
      </c>
      <c r="E93" s="34"/>
      <c r="F93" s="35">
        <f>D93*E93</f>
        <v>0</v>
      </c>
    </row>
    <row r="94" spans="2:6" ht="15.75" customHeight="1">
      <c r="B94" s="2"/>
      <c r="C94" s="47"/>
      <c r="D94" s="61"/>
      <c r="F94" s="46"/>
    </row>
    <row r="95" spans="1:6" ht="210" customHeight="1">
      <c r="A95" s="24" t="s">
        <v>87</v>
      </c>
      <c r="B95" s="161" t="s">
        <v>88</v>
      </c>
      <c r="C95" s="161"/>
      <c r="D95" s="37"/>
      <c r="F95" s="46"/>
    </row>
    <row r="96" spans="2:6" ht="15">
      <c r="B96" s="77" t="s">
        <v>89</v>
      </c>
      <c r="C96" s="70"/>
      <c r="D96" s="37"/>
      <c r="F96" s="46"/>
    </row>
    <row r="97" spans="2:6" ht="15">
      <c r="B97" s="31"/>
      <c r="C97" s="32" t="s">
        <v>90</v>
      </c>
      <c r="D97" s="34">
        <v>359.5</v>
      </c>
      <c r="E97" s="34"/>
      <c r="F97" s="35">
        <f>D97*E97</f>
        <v>0</v>
      </c>
    </row>
    <row r="98" spans="2:6" ht="14.25" customHeight="1">
      <c r="B98" s="78" t="s">
        <v>91</v>
      </c>
      <c r="C98" s="70"/>
      <c r="D98" s="37"/>
      <c r="F98" s="79">
        <f>SUM(F68:F97)</f>
        <v>0</v>
      </c>
    </row>
    <row r="99" spans="2:6" ht="15.75">
      <c r="B99" s="80"/>
      <c r="C99" s="18"/>
      <c r="D99" s="37"/>
      <c r="F99" s="81"/>
    </row>
    <row r="100" spans="1:9" s="22" customFormat="1" ht="15.75" customHeight="1">
      <c r="A100" s="16" t="s">
        <v>92</v>
      </c>
      <c r="B100" s="17" t="s">
        <v>93</v>
      </c>
      <c r="C100" s="70"/>
      <c r="D100" s="37"/>
      <c r="E100" s="20"/>
      <c r="F100" s="21"/>
      <c r="I100" s="45"/>
    </row>
    <row r="101" spans="1:10" s="85" customFormat="1" ht="304.5" customHeight="1">
      <c r="A101" s="24" t="s">
        <v>94</v>
      </c>
      <c r="B101" s="160" t="s">
        <v>95</v>
      </c>
      <c r="C101" s="160"/>
      <c r="D101" s="82"/>
      <c r="E101" s="83"/>
      <c r="F101" s="84"/>
      <c r="I101" s="165"/>
      <c r="J101" s="165"/>
    </row>
    <row r="102" spans="1:9" s="59" customFormat="1" ht="33" customHeight="1">
      <c r="A102" s="58"/>
      <c r="B102" s="160" t="s">
        <v>156</v>
      </c>
      <c r="C102" s="160"/>
      <c r="D102" s="86"/>
      <c r="E102" s="62"/>
      <c r="F102" s="87"/>
      <c r="I102" s="88"/>
    </row>
    <row r="103" spans="1:10" s="59" customFormat="1" ht="297" customHeight="1">
      <c r="A103" s="58"/>
      <c r="B103" s="160" t="s">
        <v>97</v>
      </c>
      <c r="C103" s="160"/>
      <c r="D103" s="86"/>
      <c r="E103" s="62"/>
      <c r="F103" s="87"/>
      <c r="I103" s="165"/>
      <c r="J103" s="165"/>
    </row>
    <row r="104" spans="1:9" s="92" customFormat="1" ht="17.25" customHeight="1">
      <c r="A104" s="89"/>
      <c r="B104" s="90" t="s">
        <v>98</v>
      </c>
      <c r="C104" s="32" t="s">
        <v>99</v>
      </c>
      <c r="D104" s="34">
        <v>359.5</v>
      </c>
      <c r="E104" s="91"/>
      <c r="F104" s="91">
        <f>D104*E104</f>
        <v>0</v>
      </c>
      <c r="I104" s="93"/>
    </row>
    <row r="105" spans="1:9" s="22" customFormat="1" ht="15">
      <c r="A105" s="42"/>
      <c r="B105" s="5"/>
      <c r="C105" s="18"/>
      <c r="D105" s="37"/>
      <c r="E105" s="20"/>
      <c r="F105" s="21"/>
      <c r="I105" s="94"/>
    </row>
    <row r="106" spans="1:10" s="3" customFormat="1" ht="232.5" customHeight="1">
      <c r="A106" s="24" t="s">
        <v>100</v>
      </c>
      <c r="B106" s="160" t="s">
        <v>101</v>
      </c>
      <c r="C106" s="160"/>
      <c r="D106" s="1"/>
      <c r="E106" s="95"/>
      <c r="F106" s="1"/>
      <c r="G106" s="3" t="s">
        <v>22</v>
      </c>
      <c r="I106" s="165"/>
      <c r="J106" s="165"/>
    </row>
    <row r="107" spans="1:10" s="3" customFormat="1" ht="288.75" customHeight="1">
      <c r="A107" s="96"/>
      <c r="B107" s="160" t="s">
        <v>102</v>
      </c>
      <c r="C107" s="160"/>
      <c r="D107" s="1"/>
      <c r="E107" s="95"/>
      <c r="F107" s="1"/>
      <c r="I107" s="165"/>
      <c r="J107" s="165"/>
    </row>
    <row r="108" spans="1:10" s="3" customFormat="1" ht="15.75" customHeight="1">
      <c r="A108" s="96"/>
      <c r="B108" s="25" t="s">
        <v>103</v>
      </c>
      <c r="C108" s="97"/>
      <c r="D108" s="1"/>
      <c r="E108" s="95"/>
      <c r="F108" s="1"/>
      <c r="I108" s="165"/>
      <c r="J108" s="165"/>
    </row>
    <row r="109" spans="1:9" ht="128.25" customHeight="1">
      <c r="A109" s="98"/>
      <c r="B109" s="162" t="s">
        <v>104</v>
      </c>
      <c r="C109" s="162"/>
      <c r="D109" s="50"/>
      <c r="E109" s="99"/>
      <c r="F109" s="1"/>
      <c r="I109" s="2"/>
    </row>
    <row r="110" spans="1:15" s="101" customFormat="1" ht="17.25" customHeight="1">
      <c r="A110" s="100"/>
      <c r="B110" s="90" t="s">
        <v>98</v>
      </c>
      <c r="C110" s="32" t="s">
        <v>99</v>
      </c>
      <c r="D110" s="34">
        <v>359.5</v>
      </c>
      <c r="E110" s="91"/>
      <c r="F110" s="91">
        <f>D110*E110</f>
        <v>0</v>
      </c>
      <c r="H110" s="166"/>
      <c r="I110" s="166"/>
      <c r="J110" s="166"/>
      <c r="K110" s="166"/>
      <c r="L110" s="166"/>
      <c r="M110" s="166"/>
      <c r="N110" s="166"/>
      <c r="O110" s="166"/>
    </row>
    <row r="111" spans="1:9" s="22" customFormat="1" ht="15">
      <c r="A111" s="42"/>
      <c r="B111" s="5"/>
      <c r="C111" s="18"/>
      <c r="D111" s="37"/>
      <c r="E111" s="20"/>
      <c r="F111" s="21"/>
      <c r="I111" s="94"/>
    </row>
    <row r="112" spans="1:9" s="85" customFormat="1" ht="150" customHeight="1">
      <c r="A112" s="24" t="s">
        <v>105</v>
      </c>
      <c r="B112" s="161" t="s">
        <v>106</v>
      </c>
      <c r="C112" s="161"/>
      <c r="D112" s="102"/>
      <c r="E112" s="103"/>
      <c r="F112" s="104"/>
      <c r="I112" s="88"/>
    </row>
    <row r="113" spans="1:6" s="3" customFormat="1" ht="15">
      <c r="A113" s="96"/>
      <c r="B113" s="71" t="s">
        <v>107</v>
      </c>
      <c r="C113" s="52" t="s">
        <v>51</v>
      </c>
      <c r="D113" s="105">
        <v>20</v>
      </c>
      <c r="E113" s="106"/>
      <c r="F113" s="34">
        <f>+D113*E113</f>
        <v>0</v>
      </c>
    </row>
    <row r="114" spans="1:6" s="3" customFormat="1" ht="15">
      <c r="A114" s="96"/>
      <c r="B114" s="25"/>
      <c r="C114" s="49"/>
      <c r="D114" s="107"/>
      <c r="E114" s="82"/>
      <c r="F114" s="1"/>
    </row>
    <row r="115" spans="1:9" s="85" customFormat="1" ht="111.75" customHeight="1">
      <c r="A115" s="24" t="s">
        <v>108</v>
      </c>
      <c r="B115" s="160" t="s">
        <v>109</v>
      </c>
      <c r="C115" s="160"/>
      <c r="D115" s="102"/>
      <c r="E115" s="103"/>
      <c r="F115" s="104"/>
      <c r="I115" s="88"/>
    </row>
    <row r="116" spans="1:6" s="3" customFormat="1" ht="15">
      <c r="A116" s="96"/>
      <c r="B116" s="25"/>
      <c r="C116" s="52" t="s">
        <v>19</v>
      </c>
      <c r="D116" s="105">
        <v>1</v>
      </c>
      <c r="E116" s="106"/>
      <c r="F116" s="34">
        <f>+D116*E116</f>
        <v>0</v>
      </c>
    </row>
    <row r="117" spans="1:6" s="3" customFormat="1" ht="15">
      <c r="A117" s="96"/>
      <c r="B117" s="25"/>
      <c r="C117" s="49"/>
      <c r="D117" s="107"/>
      <c r="E117" s="82"/>
      <c r="F117" s="1"/>
    </row>
    <row r="118" spans="1:6" ht="192.75" customHeight="1">
      <c r="A118" s="24" t="s">
        <v>110</v>
      </c>
      <c r="B118" s="160" t="s">
        <v>111</v>
      </c>
      <c r="C118" s="160"/>
      <c r="D118" s="1"/>
      <c r="E118" s="50"/>
      <c r="F118" s="81"/>
    </row>
    <row r="119" spans="2:9" ht="15">
      <c r="B119" s="31"/>
      <c r="C119" s="32" t="s">
        <v>51</v>
      </c>
      <c r="D119" s="34">
        <v>10</v>
      </c>
      <c r="E119" s="34"/>
      <c r="F119" s="35">
        <f>D119*E119</f>
        <v>0</v>
      </c>
      <c r="I119" s="108"/>
    </row>
    <row r="120" spans="2:6" ht="15.75" customHeight="1">
      <c r="B120" s="109" t="s">
        <v>112</v>
      </c>
      <c r="C120" s="65"/>
      <c r="D120" s="110"/>
      <c r="E120" s="67"/>
      <c r="F120" s="111">
        <f>SUM(F104:F119)</f>
        <v>0</v>
      </c>
    </row>
    <row r="121" spans="2:6" ht="15.75" customHeight="1">
      <c r="B121" s="112"/>
      <c r="C121" s="70"/>
      <c r="D121" s="19"/>
      <c r="F121" s="81"/>
    </row>
    <row r="122" spans="2:6" ht="15.75" customHeight="1">
      <c r="B122" s="112"/>
      <c r="C122" s="70"/>
      <c r="D122" s="19"/>
      <c r="F122" s="81"/>
    </row>
    <row r="123" spans="1:9" s="22" customFormat="1" ht="15.75" customHeight="1">
      <c r="A123" s="16" t="s">
        <v>113</v>
      </c>
      <c r="B123" s="113" t="s">
        <v>114</v>
      </c>
      <c r="C123" s="70"/>
      <c r="D123" s="19"/>
      <c r="E123" s="1"/>
      <c r="F123" s="46"/>
      <c r="I123" s="45"/>
    </row>
    <row r="124" spans="1:6" s="3" customFormat="1" ht="135" customHeight="1">
      <c r="A124" s="48">
        <v>4.1</v>
      </c>
      <c r="B124" s="160" t="s">
        <v>115</v>
      </c>
      <c r="C124" s="160"/>
      <c r="D124" s="114"/>
      <c r="E124" s="114"/>
      <c r="F124" s="115"/>
    </row>
    <row r="125" spans="1:6" s="3" customFormat="1" ht="33" customHeight="1">
      <c r="A125" s="48"/>
      <c r="B125" s="160" t="s">
        <v>116</v>
      </c>
      <c r="C125" s="160"/>
      <c r="D125" s="114"/>
      <c r="E125" s="114"/>
      <c r="F125" s="115"/>
    </row>
    <row r="126" spans="1:6" s="3" customFormat="1" ht="61.5" customHeight="1">
      <c r="A126" s="96"/>
      <c r="B126" s="160" t="s">
        <v>117</v>
      </c>
      <c r="C126" s="160"/>
      <c r="D126" s="114"/>
      <c r="E126" s="114"/>
      <c r="F126" s="115"/>
    </row>
    <row r="127" spans="1:6" s="3" customFormat="1" ht="60.75" customHeight="1">
      <c r="A127" s="96"/>
      <c r="B127" s="160" t="s">
        <v>118</v>
      </c>
      <c r="C127" s="160"/>
      <c r="D127" s="114"/>
      <c r="E127" s="114"/>
      <c r="F127" s="115"/>
    </row>
    <row r="128" spans="1:6" s="3" customFormat="1" ht="78.75" customHeight="1">
      <c r="A128" s="96"/>
      <c r="B128" s="160" t="s">
        <v>119</v>
      </c>
      <c r="C128" s="160"/>
      <c r="D128" s="114"/>
      <c r="E128" s="114"/>
      <c r="F128" s="115"/>
    </row>
    <row r="129" spans="1:6" s="3" customFormat="1" ht="121.5" customHeight="1">
      <c r="A129" s="2"/>
      <c r="B129" s="160" t="s">
        <v>120</v>
      </c>
      <c r="C129" s="160"/>
      <c r="D129" s="114"/>
      <c r="E129" s="114"/>
      <c r="F129" s="115"/>
    </row>
    <row r="130" spans="1:6" s="3" customFormat="1" ht="61.5" customHeight="1">
      <c r="A130" s="2"/>
      <c r="B130" s="160" t="s">
        <v>121</v>
      </c>
      <c r="C130" s="160"/>
      <c r="D130" s="114"/>
      <c r="E130" s="114"/>
      <c r="F130" s="115"/>
    </row>
    <row r="131" spans="1:6" s="3" customFormat="1" ht="227.25" customHeight="1">
      <c r="A131" s="2"/>
      <c r="B131" s="160" t="s">
        <v>122</v>
      </c>
      <c r="C131" s="160"/>
      <c r="D131" s="114"/>
      <c r="E131" s="114"/>
      <c r="F131" s="115"/>
    </row>
    <row r="132" spans="1:6" s="3" customFormat="1" ht="65.25" customHeight="1">
      <c r="A132" s="2"/>
      <c r="B132" s="160" t="s">
        <v>123</v>
      </c>
      <c r="C132" s="160"/>
      <c r="D132" s="114"/>
      <c r="E132" s="114"/>
      <c r="F132" s="115"/>
    </row>
    <row r="133" spans="1:6" s="3" customFormat="1" ht="216" customHeight="1">
      <c r="A133" s="2"/>
      <c r="B133" s="160" t="s">
        <v>124</v>
      </c>
      <c r="C133" s="160"/>
      <c r="D133" s="114"/>
      <c r="E133" s="114"/>
      <c r="F133" s="115"/>
    </row>
    <row r="134" spans="1:10" s="3" customFormat="1" ht="77.25" customHeight="1">
      <c r="A134" s="2"/>
      <c r="B134" s="160" t="s">
        <v>125</v>
      </c>
      <c r="C134" s="160"/>
      <c r="D134" s="114"/>
      <c r="E134" s="114"/>
      <c r="F134" s="115"/>
      <c r="I134" s="160"/>
      <c r="J134" s="160"/>
    </row>
    <row r="135" spans="1:10" s="3" customFormat="1" ht="111" customHeight="1">
      <c r="A135" s="2"/>
      <c r="B135" s="160" t="s">
        <v>126</v>
      </c>
      <c r="C135" s="160"/>
      <c r="D135" s="114"/>
      <c r="E135" s="114"/>
      <c r="F135" s="115"/>
      <c r="I135" s="25"/>
      <c r="J135" s="25"/>
    </row>
    <row r="136" spans="1:6" s="3" customFormat="1" ht="80.25" customHeight="1">
      <c r="A136" s="2"/>
      <c r="B136" s="160" t="s">
        <v>127</v>
      </c>
      <c r="C136" s="160"/>
      <c r="D136" s="114"/>
      <c r="E136" s="114"/>
      <c r="F136" s="115"/>
    </row>
    <row r="137" spans="1:6" s="3" customFormat="1" ht="56.25" customHeight="1">
      <c r="A137" s="2"/>
      <c r="B137" s="160" t="s">
        <v>157</v>
      </c>
      <c r="C137" s="160"/>
      <c r="D137" s="114"/>
      <c r="E137" s="114"/>
      <c r="F137" s="115"/>
    </row>
    <row r="138" spans="2:9" s="3" customFormat="1" ht="126.75" customHeight="1">
      <c r="B138" s="160" t="s">
        <v>129</v>
      </c>
      <c r="C138" s="160"/>
      <c r="D138" s="1"/>
      <c r="E138" s="1"/>
      <c r="F138" s="1"/>
      <c r="I138" s="116"/>
    </row>
    <row r="139" spans="1:10" s="3" customFormat="1" ht="109.5" customHeight="1">
      <c r="A139" s="2"/>
      <c r="B139" s="160" t="s">
        <v>130</v>
      </c>
      <c r="C139" s="160"/>
      <c r="D139" s="114"/>
      <c r="E139" s="114"/>
      <c r="F139" s="115"/>
      <c r="I139" s="160"/>
      <c r="J139" s="160"/>
    </row>
    <row r="140" spans="1:6" s="3" customFormat="1" ht="15">
      <c r="A140" s="2"/>
      <c r="B140" s="31"/>
      <c r="C140" s="52" t="s">
        <v>51</v>
      </c>
      <c r="D140" s="34">
        <v>10</v>
      </c>
      <c r="E140" s="106"/>
      <c r="F140" s="34">
        <f>+D140*E140</f>
        <v>0</v>
      </c>
    </row>
    <row r="141" spans="2:6" ht="15.75" customHeight="1">
      <c r="B141" s="109" t="s">
        <v>131</v>
      </c>
      <c r="C141" s="65"/>
      <c r="D141" s="110"/>
      <c r="E141" s="67"/>
      <c r="F141" s="111">
        <f>SUM(F140)</f>
        <v>0</v>
      </c>
    </row>
    <row r="142" spans="2:6" ht="18" customHeight="1">
      <c r="B142" s="78"/>
      <c r="C142" s="47"/>
      <c r="F142" s="79"/>
    </row>
    <row r="143" spans="2:6" ht="15.75" customHeight="1">
      <c r="B143" s="112"/>
      <c r="C143" s="70"/>
      <c r="D143" s="19"/>
      <c r="F143" s="81"/>
    </row>
    <row r="144" spans="2:6" ht="15.75" customHeight="1" thickBot="1">
      <c r="B144" s="112"/>
      <c r="C144" s="70"/>
      <c r="D144" s="19"/>
      <c r="F144" s="81"/>
    </row>
    <row r="145" spans="1:6" ht="30" customHeight="1" thickTop="1">
      <c r="A145" s="96"/>
      <c r="B145" s="167" t="s">
        <v>132</v>
      </c>
      <c r="C145" s="168"/>
      <c r="D145" s="168"/>
      <c r="E145" s="168"/>
      <c r="F145" s="169"/>
    </row>
    <row r="146" spans="1:6" ht="15.75">
      <c r="A146" s="96"/>
      <c r="B146" s="170" t="s">
        <v>133</v>
      </c>
      <c r="C146" s="171"/>
      <c r="D146" s="171"/>
      <c r="E146" s="119"/>
      <c r="F146" s="120">
        <f>F60</f>
        <v>0</v>
      </c>
    </row>
    <row r="147" spans="1:6" ht="15.75">
      <c r="A147" s="96"/>
      <c r="B147" s="170" t="s">
        <v>134</v>
      </c>
      <c r="C147" s="171"/>
      <c r="D147" s="171"/>
      <c r="E147" s="121"/>
      <c r="F147" s="122">
        <f>F98</f>
        <v>0</v>
      </c>
    </row>
    <row r="148" spans="1:6" ht="15.75">
      <c r="A148" s="96"/>
      <c r="B148" s="117" t="s">
        <v>135</v>
      </c>
      <c r="C148" s="118"/>
      <c r="D148" s="123"/>
      <c r="E148" s="121"/>
      <c r="F148" s="122">
        <f>F120</f>
        <v>0</v>
      </c>
    </row>
    <row r="149" spans="1:6" ht="15.75">
      <c r="A149" s="96"/>
      <c r="B149" s="117" t="s">
        <v>136</v>
      </c>
      <c r="C149" s="118"/>
      <c r="D149" s="123"/>
      <c r="E149" s="121"/>
      <c r="F149" s="122">
        <f>F141</f>
        <v>0</v>
      </c>
    </row>
    <row r="150" spans="1:6" ht="16.5" thickBot="1">
      <c r="A150" s="96"/>
      <c r="B150" s="151" t="s">
        <v>137</v>
      </c>
      <c r="C150" s="152"/>
      <c r="D150" s="153"/>
      <c r="E150" s="154"/>
      <c r="F150" s="155">
        <f>SUM(F146:F149)</f>
        <v>0</v>
      </c>
    </row>
    <row r="151" spans="1:6" ht="16.5" thickTop="1">
      <c r="A151" s="134"/>
      <c r="B151" s="25"/>
      <c r="C151" s="49"/>
      <c r="D151" s="53"/>
      <c r="F151" s="1"/>
    </row>
    <row r="152" spans="1:6" ht="15.75">
      <c r="A152" s="134"/>
      <c r="B152" s="25"/>
      <c r="C152" s="49"/>
      <c r="D152" s="53"/>
      <c r="F152" s="1"/>
    </row>
    <row r="153" spans="1:6" ht="15.75">
      <c r="A153" s="134"/>
      <c r="B153" s="25"/>
      <c r="C153" s="49"/>
      <c r="D153" s="53"/>
      <c r="F153" s="1"/>
    </row>
    <row r="154" spans="1:9" s="138" customFormat="1" ht="15.75">
      <c r="A154" s="36"/>
      <c r="B154" s="136"/>
      <c r="C154" s="137"/>
      <c r="D154" s="148"/>
      <c r="E154" s="148"/>
      <c r="F154" s="148"/>
      <c r="I154" s="139"/>
    </row>
    <row r="155" spans="1:9" s="138" customFormat="1" ht="17.25" customHeight="1">
      <c r="A155" s="36"/>
      <c r="B155" s="136"/>
      <c r="C155" s="137"/>
      <c r="D155" s="148"/>
      <c r="E155" s="148"/>
      <c r="F155" s="148"/>
      <c r="I155" s="139"/>
    </row>
    <row r="156" spans="1:6" ht="15">
      <c r="A156" s="36"/>
      <c r="C156" s="141"/>
      <c r="D156" s="142"/>
      <c r="E156" s="82"/>
      <c r="F156" s="143"/>
    </row>
    <row r="161" spans="1:6" ht="15">
      <c r="A161" s="2"/>
      <c r="B161" s="2"/>
      <c r="C161" s="2"/>
      <c r="D161" s="5"/>
      <c r="E161" s="2"/>
      <c r="F161" s="2"/>
    </row>
    <row r="162" spans="1:6" ht="15">
      <c r="A162" s="2"/>
      <c r="B162" s="2"/>
      <c r="C162" s="2"/>
      <c r="D162" s="5"/>
      <c r="E162" s="2"/>
      <c r="F162" s="2"/>
    </row>
  </sheetData>
  <sheetProtection/>
  <mergeCells count="82">
    <mergeCell ref="B145:F145"/>
    <mergeCell ref="B146:D146"/>
    <mergeCell ref="B147:D147"/>
    <mergeCell ref="B135:C135"/>
    <mergeCell ref="B136:C136"/>
    <mergeCell ref="B137:C137"/>
    <mergeCell ref="B138:C138"/>
    <mergeCell ref="B139:C139"/>
    <mergeCell ref="I139:J139"/>
    <mergeCell ref="B130:C130"/>
    <mergeCell ref="B131:C131"/>
    <mergeCell ref="B132:C132"/>
    <mergeCell ref="B133:C133"/>
    <mergeCell ref="B134:C134"/>
    <mergeCell ref="I134:J134"/>
    <mergeCell ref="B124:C124"/>
    <mergeCell ref="B125:C125"/>
    <mergeCell ref="B126:C126"/>
    <mergeCell ref="B127:C127"/>
    <mergeCell ref="B128:C128"/>
    <mergeCell ref="B129:C129"/>
    <mergeCell ref="I108:J108"/>
    <mergeCell ref="B109:C109"/>
    <mergeCell ref="H110:O110"/>
    <mergeCell ref="B112:C112"/>
    <mergeCell ref="B115:C115"/>
    <mergeCell ref="B118:C118"/>
    <mergeCell ref="B103:C103"/>
    <mergeCell ref="I103:J103"/>
    <mergeCell ref="B106:C106"/>
    <mergeCell ref="I106:J106"/>
    <mergeCell ref="B107:C107"/>
    <mergeCell ref="I107:J107"/>
    <mergeCell ref="B92:C92"/>
    <mergeCell ref="I92:J92"/>
    <mergeCell ref="B95:C95"/>
    <mergeCell ref="B101:C101"/>
    <mergeCell ref="I101:J101"/>
    <mergeCell ref="B102:C102"/>
    <mergeCell ref="B78:C78"/>
    <mergeCell ref="B81:C81"/>
    <mergeCell ref="B82:C82"/>
    <mergeCell ref="B83:C83"/>
    <mergeCell ref="B86:C86"/>
    <mergeCell ref="B89:C89"/>
    <mergeCell ref="B67:C67"/>
    <mergeCell ref="B71:C71"/>
    <mergeCell ref="B72:C72"/>
    <mergeCell ref="B73:C73"/>
    <mergeCell ref="B74:C74"/>
    <mergeCell ref="B75:C75"/>
    <mergeCell ref="I55:J55"/>
    <mergeCell ref="B58:C58"/>
    <mergeCell ref="B63:C63"/>
    <mergeCell ref="B64:C64"/>
    <mergeCell ref="B65:C65"/>
    <mergeCell ref="B66:C66"/>
    <mergeCell ref="B40:C40"/>
    <mergeCell ref="B43:C43"/>
    <mergeCell ref="B46:C46"/>
    <mergeCell ref="B49:C49"/>
    <mergeCell ref="B52:C52"/>
    <mergeCell ref="B55:C55"/>
    <mergeCell ref="I31:J31"/>
    <mergeCell ref="B32:C32"/>
    <mergeCell ref="B35:C35"/>
    <mergeCell ref="I35:J35"/>
    <mergeCell ref="B36:C36"/>
    <mergeCell ref="B39:C39"/>
    <mergeCell ref="I39:J39"/>
    <mergeCell ref="B16:C16"/>
    <mergeCell ref="B19:C19"/>
    <mergeCell ref="B22:C22"/>
    <mergeCell ref="B25:C25"/>
    <mergeCell ref="B28:C28"/>
    <mergeCell ref="B31:C31"/>
    <mergeCell ref="B1:F1"/>
    <mergeCell ref="I1:I3"/>
    <mergeCell ref="B2:F2"/>
    <mergeCell ref="B7:C7"/>
    <mergeCell ref="B10:C10"/>
    <mergeCell ref="B13:C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19"/>
  <sheetViews>
    <sheetView tabSelected="1" zoomScalePageLayoutView="0" workbookViewId="0" topLeftCell="A1">
      <selection activeCell="B15" sqref="B15"/>
    </sheetView>
  </sheetViews>
  <sheetFormatPr defaultColWidth="9.140625" defaultRowHeight="15"/>
  <cols>
    <col min="2" max="2" width="47.57421875" style="0" customWidth="1"/>
    <col min="3" max="3" width="4.28125" style="0" customWidth="1"/>
    <col min="4" max="5" width="5.421875" style="0" customWidth="1"/>
    <col min="6" max="6" width="20.28125" style="0" customWidth="1"/>
  </cols>
  <sheetData>
    <row r="2" spans="1:9" ht="15.75" thickBot="1">
      <c r="A2" s="149"/>
      <c r="B2" s="112"/>
      <c r="C2" s="70"/>
      <c r="D2" s="19"/>
      <c r="E2" s="1"/>
      <c r="F2" s="81"/>
      <c r="G2" s="149"/>
      <c r="H2" s="149"/>
      <c r="I2" s="149"/>
    </row>
    <row r="3" spans="1:9" ht="33" customHeight="1" thickTop="1">
      <c r="A3" s="149"/>
      <c r="B3" s="167" t="s">
        <v>174</v>
      </c>
      <c r="C3" s="168"/>
      <c r="D3" s="168"/>
      <c r="E3" s="168"/>
      <c r="F3" s="169"/>
      <c r="G3" s="149"/>
      <c r="H3" s="149"/>
      <c r="I3" s="149"/>
    </row>
    <row r="4" spans="1:9" ht="15">
      <c r="A4" s="149"/>
      <c r="B4" s="170" t="s">
        <v>166</v>
      </c>
      <c r="C4" s="171"/>
      <c r="D4" s="171"/>
      <c r="E4" s="119"/>
      <c r="F4" s="120">
        <f>+'Jovana Popovića'!F149</f>
        <v>0</v>
      </c>
      <c r="G4" s="149"/>
      <c r="H4" s="149"/>
      <c r="I4" s="149"/>
    </row>
    <row r="5" spans="1:9" ht="15">
      <c r="A5" s="149"/>
      <c r="B5" s="170" t="s">
        <v>167</v>
      </c>
      <c r="C5" s="171"/>
      <c r="D5" s="171"/>
      <c r="E5" s="121"/>
      <c r="F5" s="122">
        <f>+'Vojvođanskih B. i V. Živančev'!F137</f>
        <v>0</v>
      </c>
      <c r="G5" s="149"/>
      <c r="H5" s="149"/>
      <c r="I5" s="149"/>
    </row>
    <row r="6" spans="1:9" ht="15">
      <c r="A6" s="149"/>
      <c r="B6" s="117" t="s">
        <v>168</v>
      </c>
      <c r="C6" s="118"/>
      <c r="D6" s="123"/>
      <c r="E6" s="121"/>
      <c r="F6" s="122">
        <f>+'Adi E. i Zilahi L.'!F155</f>
        <v>0</v>
      </c>
      <c r="G6" s="149"/>
      <c r="H6" s="149"/>
      <c r="I6" s="149"/>
    </row>
    <row r="7" spans="1:9" ht="15">
      <c r="A7" s="149"/>
      <c r="B7" s="117" t="s">
        <v>169</v>
      </c>
      <c r="C7" s="118"/>
      <c r="D7" s="123"/>
      <c r="E7" s="121"/>
      <c r="F7" s="122">
        <f>+Partizanska!F150</f>
        <v>0</v>
      </c>
      <c r="G7" s="149"/>
      <c r="H7" s="149"/>
      <c r="I7" s="149"/>
    </row>
    <row r="8" spans="1:9" ht="15">
      <c r="A8" s="149"/>
      <c r="B8" s="124" t="s">
        <v>137</v>
      </c>
      <c r="C8" s="125"/>
      <c r="D8" s="126"/>
      <c r="E8" s="127"/>
      <c r="F8" s="128">
        <f>SUM(F4:F7)</f>
        <v>0</v>
      </c>
      <c r="G8" s="149"/>
      <c r="H8" s="149"/>
      <c r="I8" s="149"/>
    </row>
    <row r="9" spans="1:9" ht="15">
      <c r="A9" s="149"/>
      <c r="B9" s="129" t="s">
        <v>138</v>
      </c>
      <c r="C9" s="130"/>
      <c r="D9" s="131"/>
      <c r="E9" s="132"/>
      <c r="F9" s="133">
        <f>0.2*F8</f>
        <v>0</v>
      </c>
      <c r="G9" s="149"/>
      <c r="H9" s="149"/>
      <c r="I9" s="149"/>
    </row>
    <row r="10" spans="1:9" ht="16.5" thickBot="1">
      <c r="A10" s="149"/>
      <c r="B10" s="175" t="s">
        <v>139</v>
      </c>
      <c r="C10" s="176"/>
      <c r="D10" s="176"/>
      <c r="E10" s="177"/>
      <c r="F10" s="135">
        <f>SUM(F8:F9)</f>
        <v>0</v>
      </c>
      <c r="G10" s="149"/>
      <c r="H10" s="149"/>
      <c r="I10" s="149"/>
    </row>
    <row r="11" spans="1:9" ht="15.75" thickTop="1">
      <c r="A11" s="149"/>
      <c r="B11" s="149"/>
      <c r="C11" s="149"/>
      <c r="D11" s="149"/>
      <c r="E11" s="149"/>
      <c r="F11" s="149"/>
      <c r="G11" s="149"/>
      <c r="H11" s="149"/>
      <c r="I11" s="149"/>
    </row>
    <row r="12" spans="1:9" ht="15">
      <c r="A12" s="149"/>
      <c r="B12" s="149"/>
      <c r="C12" s="149"/>
      <c r="D12" s="149"/>
      <c r="E12" s="149"/>
      <c r="F12" s="149"/>
      <c r="G12" s="149"/>
      <c r="H12" s="149"/>
      <c r="I12" s="149"/>
    </row>
    <row r="13" spans="1:9" ht="15">
      <c r="A13" s="149"/>
      <c r="B13" s="149"/>
      <c r="C13" s="149"/>
      <c r="D13" s="149"/>
      <c r="E13" s="149"/>
      <c r="F13" s="149"/>
      <c r="G13" s="149"/>
      <c r="H13" s="149"/>
      <c r="I13" s="149"/>
    </row>
    <row r="14" spans="1:9" ht="15">
      <c r="A14" s="149"/>
      <c r="B14" s="149"/>
      <c r="C14" s="149"/>
      <c r="D14" s="149"/>
      <c r="E14" s="149"/>
      <c r="F14" s="149"/>
      <c r="G14" s="149"/>
      <c r="H14" s="149"/>
      <c r="I14" s="149"/>
    </row>
    <row r="15" spans="1:9" ht="15">
      <c r="A15" s="149"/>
      <c r="B15" s="150"/>
      <c r="C15" s="149"/>
      <c r="D15" s="149"/>
      <c r="E15" s="149"/>
      <c r="F15" s="149"/>
      <c r="G15" s="149"/>
      <c r="H15" s="149"/>
      <c r="I15" s="149"/>
    </row>
    <row r="16" spans="1:9" ht="15">
      <c r="A16" s="149"/>
      <c r="B16" s="149"/>
      <c r="C16" s="149"/>
      <c r="D16" s="149"/>
      <c r="E16" s="149"/>
      <c r="F16" s="149"/>
      <c r="G16" s="149"/>
      <c r="H16" s="149"/>
      <c r="I16" s="149"/>
    </row>
    <row r="17" spans="1:9" ht="15">
      <c r="A17" s="149"/>
      <c r="B17" s="149"/>
      <c r="C17" s="149"/>
      <c r="D17" s="149"/>
      <c r="E17" s="149"/>
      <c r="F17" s="149"/>
      <c r="G17" s="149"/>
      <c r="H17" s="149"/>
      <c r="I17" s="149"/>
    </row>
    <row r="18" spans="1:9" ht="15">
      <c r="A18" s="149"/>
      <c r="B18" s="149"/>
      <c r="C18" s="149"/>
      <c r="D18" s="149"/>
      <c r="E18" s="149"/>
      <c r="F18" s="149"/>
      <c r="G18" s="149"/>
      <c r="H18" s="149"/>
      <c r="I18" s="149"/>
    </row>
    <row r="19" spans="1:9" ht="15">
      <c r="A19" s="149"/>
      <c r="B19" s="149"/>
      <c r="C19" s="149"/>
      <c r="D19" s="149"/>
      <c r="E19" s="149"/>
      <c r="F19" s="149"/>
      <c r="G19" s="149"/>
      <c r="H19" s="149"/>
      <c r="I19" s="149"/>
    </row>
  </sheetData>
  <sheetProtection/>
  <mergeCells count="4">
    <mergeCell ref="B3:F3"/>
    <mergeCell ref="B4:D4"/>
    <mergeCell ref="B5:D5"/>
    <mergeCell ref="B10:E10"/>
  </mergeCells>
  <printOptions/>
  <pageMargins left="0.8661417322834646" right="0.7086614173228347" top="0.7480314960629921" bottom="0.7480314960629921" header="0.31496062992125984" footer="0.31496062992125984"/>
  <pageSetup firstPageNumber="41" useFirstPageNumber="1" horizontalDpi="600" verticalDpi="600" orientation="portrait"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Vodokanal Projekt</dc:creator>
  <cp:keywords/>
  <dc:description/>
  <cp:lastModifiedBy>Vodokanal Projekt</cp:lastModifiedBy>
  <cp:lastPrinted>2017-03-22T08:11:47Z</cp:lastPrinted>
  <dcterms:created xsi:type="dcterms:W3CDTF">2016-08-30T12:28:19Z</dcterms:created>
  <dcterms:modified xsi:type="dcterms:W3CDTF">2017-05-26T10:04:43Z</dcterms:modified>
  <cp:category/>
  <cp:version/>
  <cp:contentType/>
  <cp:contentStatus/>
</cp:coreProperties>
</file>